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570" windowHeight="9480" activeTab="1"/>
  </bookViews>
  <sheets>
    <sheet name="TEI europe" sheetId="1" r:id="rId1"/>
    <sheet name="Structue TEI Europe" sheetId="2" r:id="rId2"/>
  </sheets>
  <calcPr calcId="124519"/>
</workbook>
</file>

<file path=xl/calcChain.xml><?xml version="1.0" encoding="utf-8"?>
<calcChain xmlns="http://schemas.openxmlformats.org/spreadsheetml/2006/main">
  <c r="F96" i="2"/>
  <c r="E96"/>
  <c r="F93"/>
  <c r="E93"/>
  <c r="F92"/>
  <c r="E92"/>
  <c r="F91"/>
  <c r="E91"/>
  <c r="F90"/>
  <c r="E90"/>
  <c r="F89"/>
  <c r="E89"/>
  <c r="F88"/>
  <c r="E88"/>
  <c r="F87"/>
  <c r="E87"/>
  <c r="F86"/>
  <c r="E86"/>
  <c r="F85"/>
  <c r="F94" s="1"/>
  <c r="E85"/>
  <c r="P80"/>
  <c r="P79" s="1"/>
  <c r="P78" s="1"/>
  <c r="Q80"/>
  <c r="Q79" s="1"/>
  <c r="Q78" s="1"/>
  <c r="Q77"/>
  <c r="P77"/>
  <c r="E94" l="1"/>
  <c r="F84"/>
  <c r="F95"/>
  <c r="F97" s="1"/>
  <c r="E84"/>
  <c r="E95"/>
  <c r="E97" s="1"/>
  <c r="M301" i="1"/>
  <c r="L301"/>
  <c r="K301"/>
  <c r="J301"/>
  <c r="I301"/>
  <c r="H301"/>
  <c r="G301"/>
  <c r="F301"/>
  <c r="E301"/>
  <c r="D301"/>
  <c r="C301"/>
  <c r="B301"/>
  <c r="M300"/>
  <c r="L300"/>
  <c r="K300"/>
  <c r="J300"/>
  <c r="I300"/>
  <c r="H300"/>
  <c r="G300"/>
  <c r="F300"/>
  <c r="E300"/>
  <c r="D300"/>
  <c r="C300"/>
  <c r="B300"/>
  <c r="M299"/>
  <c r="L299"/>
  <c r="K299"/>
  <c r="J299"/>
  <c r="I299"/>
  <c r="H299"/>
  <c r="G299"/>
  <c r="F299"/>
  <c r="E299"/>
  <c r="D299"/>
  <c r="B299"/>
  <c r="M298"/>
  <c r="L298"/>
  <c r="K298"/>
  <c r="J298"/>
  <c r="I298"/>
  <c r="H298"/>
  <c r="G298"/>
  <c r="F298"/>
  <c r="E298"/>
  <c r="D298"/>
  <c r="C298"/>
  <c r="B298"/>
  <c r="M297"/>
  <c r="L297"/>
  <c r="K297"/>
  <c r="J297"/>
  <c r="I297"/>
  <c r="H297"/>
  <c r="G297"/>
  <c r="F297"/>
  <c r="E297"/>
  <c r="D297"/>
  <c r="C297"/>
  <c r="B297"/>
  <c r="M296"/>
  <c r="L296"/>
  <c r="K296"/>
  <c r="J296"/>
  <c r="I296"/>
  <c r="H296"/>
  <c r="G296"/>
  <c r="F296"/>
  <c r="E296"/>
  <c r="D296"/>
  <c r="C296"/>
  <c r="B296"/>
  <c r="M295"/>
  <c r="L295"/>
  <c r="K295"/>
  <c r="J295"/>
  <c r="I295"/>
  <c r="H295"/>
  <c r="G295"/>
  <c r="F295"/>
  <c r="E295"/>
  <c r="D295"/>
  <c r="C295"/>
  <c r="B295"/>
  <c r="M294"/>
  <c r="L294"/>
  <c r="K294"/>
  <c r="J294"/>
  <c r="I294"/>
  <c r="H294"/>
  <c r="G294"/>
  <c r="F294"/>
  <c r="E294"/>
  <c r="D294"/>
  <c r="C294"/>
  <c r="B294"/>
  <c r="M293"/>
  <c r="L293"/>
  <c r="K293"/>
  <c r="J293"/>
  <c r="I293"/>
  <c r="H293"/>
  <c r="G293"/>
  <c r="F293"/>
  <c r="E293"/>
  <c r="D293"/>
  <c r="C293"/>
  <c r="B293"/>
  <c r="M292"/>
  <c r="L292"/>
  <c r="K292"/>
  <c r="J292"/>
  <c r="I292"/>
  <c r="H292"/>
  <c r="G292"/>
  <c r="F292"/>
  <c r="E292"/>
  <c r="D292"/>
  <c r="C292"/>
  <c r="B292"/>
  <c r="M291"/>
  <c r="L291"/>
  <c r="K291"/>
  <c r="J291"/>
  <c r="I291"/>
  <c r="H291"/>
  <c r="G291"/>
  <c r="F291"/>
  <c r="E291"/>
  <c r="D291"/>
  <c r="C291"/>
  <c r="B291"/>
  <c r="M290"/>
  <c r="L290"/>
  <c r="K290"/>
  <c r="J290"/>
  <c r="I290"/>
  <c r="H290"/>
  <c r="G290"/>
  <c r="F290"/>
  <c r="E290"/>
  <c r="D290"/>
  <c r="C290"/>
  <c r="B290"/>
  <c r="M289"/>
  <c r="L289"/>
  <c r="K289"/>
  <c r="J289"/>
  <c r="I289"/>
  <c r="H289"/>
  <c r="G289"/>
  <c r="F289"/>
  <c r="E289"/>
  <c r="D289"/>
  <c r="C289"/>
  <c r="B289"/>
  <c r="M288"/>
  <c r="L288"/>
  <c r="K288"/>
  <c r="J288"/>
  <c r="I288"/>
  <c r="H288"/>
  <c r="G288"/>
  <c r="F288"/>
  <c r="E288"/>
  <c r="D288"/>
  <c r="C288"/>
  <c r="B288"/>
  <c r="M287"/>
  <c r="L287"/>
  <c r="K287"/>
  <c r="J287"/>
  <c r="I287"/>
  <c r="H287"/>
  <c r="G287"/>
  <c r="F287"/>
  <c r="E287"/>
  <c r="D287"/>
  <c r="C287"/>
  <c r="B287"/>
  <c r="M286"/>
  <c r="L286"/>
  <c r="K286"/>
  <c r="J286"/>
  <c r="I286"/>
  <c r="H286"/>
  <c r="G286"/>
  <c r="F286"/>
  <c r="E286"/>
  <c r="D286"/>
  <c r="C286"/>
  <c r="B286"/>
  <c r="M285"/>
  <c r="L285"/>
  <c r="K285"/>
  <c r="J285"/>
  <c r="I285"/>
  <c r="H285"/>
  <c r="G285"/>
  <c r="F285"/>
  <c r="E285"/>
  <c r="D285"/>
  <c r="C285"/>
  <c r="B285"/>
  <c r="M284"/>
  <c r="L284"/>
  <c r="K284"/>
  <c r="J284"/>
  <c r="I284"/>
  <c r="H284"/>
  <c r="G284"/>
  <c r="F284"/>
  <c r="E284"/>
  <c r="D284"/>
  <c r="C284"/>
  <c r="B284"/>
  <c r="M283"/>
  <c r="L283"/>
  <c r="K283"/>
  <c r="J283"/>
  <c r="I283"/>
  <c r="H283"/>
  <c r="G283"/>
  <c r="F283"/>
  <c r="E283"/>
  <c r="D283"/>
  <c r="C283"/>
  <c r="B283"/>
  <c r="M282"/>
  <c r="L282"/>
  <c r="K282"/>
  <c r="J282"/>
  <c r="I282"/>
  <c r="H282"/>
  <c r="G282"/>
  <c r="F282"/>
  <c r="E282"/>
  <c r="D282"/>
  <c r="C282"/>
  <c r="B282"/>
  <c r="M281"/>
  <c r="L281"/>
  <c r="K281"/>
  <c r="J281"/>
  <c r="I281"/>
  <c r="H281"/>
  <c r="G281"/>
  <c r="F281"/>
  <c r="E281"/>
  <c r="D281"/>
  <c r="C281"/>
  <c r="B281"/>
  <c r="M280"/>
  <c r="L280"/>
  <c r="K280"/>
  <c r="J280"/>
  <c r="I280"/>
  <c r="H280"/>
  <c r="G280"/>
  <c r="F280"/>
  <c r="E280"/>
  <c r="D280"/>
  <c r="B280"/>
  <c r="M279"/>
  <c r="L279"/>
  <c r="K279"/>
  <c r="J279"/>
  <c r="I279"/>
  <c r="H279"/>
  <c r="G279"/>
  <c r="F279"/>
  <c r="E279"/>
  <c r="D279"/>
  <c r="C279"/>
  <c r="B279"/>
  <c r="M278"/>
  <c r="L278"/>
  <c r="K278"/>
  <c r="J278"/>
  <c r="I278"/>
  <c r="H278"/>
  <c r="G278"/>
  <c r="F278"/>
  <c r="E278"/>
  <c r="D278"/>
  <c r="C278"/>
  <c r="B278"/>
  <c r="M277"/>
  <c r="L277"/>
  <c r="K277"/>
  <c r="J277"/>
  <c r="I277"/>
  <c r="H277"/>
  <c r="G277"/>
  <c r="F277"/>
  <c r="E277"/>
  <c r="D277"/>
  <c r="C277"/>
  <c r="B277"/>
  <c r="M276"/>
  <c r="L276"/>
  <c r="K276"/>
  <c r="J276"/>
  <c r="I276"/>
  <c r="H276"/>
  <c r="G276"/>
  <c r="F276"/>
  <c r="E276"/>
  <c r="D276"/>
  <c r="C276"/>
  <c r="B276"/>
  <c r="M275"/>
  <c r="L275"/>
  <c r="K275"/>
  <c r="J275"/>
  <c r="I275"/>
  <c r="H275"/>
  <c r="G275"/>
  <c r="F275"/>
  <c r="E275"/>
  <c r="D275"/>
  <c r="C275"/>
  <c r="B275"/>
  <c r="M274"/>
  <c r="L274"/>
  <c r="K274"/>
  <c r="J274"/>
  <c r="I274"/>
  <c r="H274"/>
  <c r="G274"/>
  <c r="F274"/>
  <c r="E274"/>
  <c r="D274"/>
  <c r="C274"/>
  <c r="B274"/>
  <c r="M273"/>
  <c r="L273"/>
  <c r="K273"/>
  <c r="J273"/>
  <c r="I273"/>
  <c r="H273"/>
  <c r="G273"/>
  <c r="F273"/>
  <c r="E273"/>
  <c r="D273"/>
  <c r="C273"/>
  <c r="B273"/>
  <c r="M272"/>
  <c r="L272"/>
  <c r="K272"/>
  <c r="J272"/>
  <c r="I272"/>
  <c r="H272"/>
  <c r="G272"/>
  <c r="F272"/>
  <c r="E272"/>
  <c r="D272"/>
  <c r="C272"/>
  <c r="B272"/>
  <c r="M271"/>
  <c r="L271"/>
  <c r="K271"/>
  <c r="J271"/>
  <c r="I271"/>
  <c r="H271"/>
  <c r="G271"/>
  <c r="F271"/>
  <c r="E271"/>
  <c r="D271"/>
  <c r="C271"/>
  <c r="B271"/>
  <c r="M270"/>
  <c r="L270"/>
  <c r="K270"/>
  <c r="J270"/>
  <c r="I270"/>
  <c r="H270"/>
  <c r="G270"/>
  <c r="F270"/>
  <c r="E270"/>
  <c r="D270"/>
  <c r="C270"/>
  <c r="B270"/>
  <c r="M269"/>
  <c r="L269"/>
  <c r="K269"/>
  <c r="J269"/>
  <c r="I269"/>
  <c r="H269"/>
  <c r="G269"/>
  <c r="F269"/>
  <c r="E269"/>
  <c r="D269"/>
  <c r="C269"/>
  <c r="B269"/>
  <c r="M268"/>
  <c r="L268"/>
  <c r="K268"/>
  <c r="J268"/>
  <c r="I268"/>
  <c r="H268"/>
  <c r="G268"/>
  <c r="F268"/>
  <c r="E268"/>
  <c r="D268"/>
  <c r="C268"/>
  <c r="B268"/>
  <c r="M267"/>
  <c r="L267"/>
  <c r="K267"/>
  <c r="J267"/>
  <c r="I267"/>
  <c r="H267"/>
  <c r="G267"/>
  <c r="F267"/>
  <c r="E267"/>
  <c r="D267"/>
  <c r="C267"/>
  <c r="B267"/>
  <c r="M266"/>
  <c r="L266"/>
  <c r="K266"/>
  <c r="J266"/>
  <c r="I266"/>
  <c r="H266"/>
  <c r="G266"/>
  <c r="F266"/>
  <c r="E266"/>
  <c r="D266"/>
  <c r="C266"/>
  <c r="B266"/>
  <c r="M265"/>
  <c r="L265"/>
  <c r="K265"/>
  <c r="J265"/>
  <c r="I265"/>
  <c r="H265"/>
  <c r="G265"/>
  <c r="F265"/>
  <c r="E265"/>
  <c r="D265"/>
  <c r="C265"/>
  <c r="B265"/>
  <c r="M264"/>
  <c r="L264"/>
  <c r="K264"/>
  <c r="J264"/>
  <c r="I264"/>
  <c r="H264"/>
  <c r="G264"/>
  <c r="F264"/>
  <c r="E264"/>
  <c r="D264"/>
  <c r="C264"/>
  <c r="B264"/>
  <c r="M263"/>
  <c r="L263"/>
  <c r="K263"/>
  <c r="J263"/>
  <c r="I263"/>
  <c r="H263"/>
  <c r="G263"/>
  <c r="F263"/>
  <c r="E263"/>
  <c r="D263"/>
  <c r="C263"/>
  <c r="B263"/>
  <c r="M262"/>
  <c r="L262"/>
  <c r="K262"/>
  <c r="J262"/>
  <c r="I262"/>
  <c r="H262"/>
  <c r="G262"/>
  <c r="F262"/>
  <c r="E262"/>
  <c r="D262"/>
  <c r="C262"/>
  <c r="B262"/>
  <c r="M261"/>
  <c r="L261"/>
  <c r="K261"/>
  <c r="J261"/>
  <c r="I261"/>
  <c r="H261"/>
  <c r="G261"/>
  <c r="F261"/>
  <c r="E261"/>
  <c r="D261"/>
  <c r="C261"/>
  <c r="B261"/>
  <c r="M260"/>
  <c r="L260"/>
  <c r="K260"/>
  <c r="J260"/>
  <c r="I260"/>
  <c r="H260"/>
  <c r="G260"/>
  <c r="F260"/>
  <c r="E260"/>
  <c r="D260"/>
  <c r="C260"/>
  <c r="B260"/>
  <c r="M259"/>
  <c r="L259"/>
  <c r="K259"/>
  <c r="J259"/>
  <c r="I259"/>
  <c r="H259"/>
  <c r="G259"/>
  <c r="F259"/>
  <c r="E259"/>
  <c r="D259"/>
  <c r="C259"/>
  <c r="B259"/>
  <c r="M258"/>
  <c r="L258"/>
  <c r="K258"/>
  <c r="J258"/>
  <c r="I258"/>
  <c r="H258"/>
  <c r="G258"/>
  <c r="F258"/>
  <c r="E258"/>
  <c r="D258"/>
  <c r="C258"/>
  <c r="B258"/>
  <c r="M257"/>
  <c r="L257"/>
  <c r="K257"/>
  <c r="J257"/>
  <c r="I257"/>
  <c r="H257"/>
  <c r="G257"/>
  <c r="F257"/>
  <c r="E257"/>
  <c r="D257"/>
  <c r="C257"/>
  <c r="B257"/>
  <c r="M256"/>
  <c r="L256"/>
  <c r="K256"/>
  <c r="J256"/>
  <c r="I256"/>
  <c r="H256"/>
  <c r="G256"/>
  <c r="F256"/>
  <c r="E256"/>
  <c r="D256"/>
  <c r="C256"/>
  <c r="B256"/>
  <c r="M255"/>
  <c r="L255"/>
  <c r="K255"/>
  <c r="J255"/>
  <c r="I255"/>
  <c r="H255"/>
  <c r="G255"/>
  <c r="F255"/>
  <c r="E255"/>
  <c r="D255"/>
  <c r="C255"/>
  <c r="B255"/>
  <c r="M254"/>
  <c r="L254"/>
  <c r="K254"/>
  <c r="J254"/>
  <c r="I254"/>
  <c r="H254"/>
  <c r="G254"/>
  <c r="F254"/>
  <c r="E254"/>
  <c r="D254"/>
  <c r="C254"/>
  <c r="B254"/>
  <c r="M253"/>
  <c r="L253"/>
  <c r="K253"/>
  <c r="J253"/>
  <c r="I253"/>
  <c r="H253"/>
  <c r="G253"/>
  <c r="F253"/>
  <c r="E253"/>
  <c r="D253"/>
  <c r="C253"/>
  <c r="B253"/>
  <c r="M252"/>
  <c r="L252"/>
  <c r="K252"/>
  <c r="J252"/>
  <c r="I252"/>
  <c r="H252"/>
  <c r="G252"/>
  <c r="F252"/>
  <c r="E252"/>
  <c r="D252"/>
  <c r="C252"/>
  <c r="B252"/>
  <c r="M251"/>
  <c r="L251"/>
  <c r="K251"/>
  <c r="J251"/>
  <c r="I251"/>
  <c r="H251"/>
  <c r="G251"/>
  <c r="F251"/>
  <c r="E251"/>
  <c r="D251"/>
  <c r="C251"/>
  <c r="B251"/>
  <c r="M250"/>
  <c r="L250"/>
  <c r="K250"/>
  <c r="J250"/>
  <c r="I250"/>
  <c r="H250"/>
  <c r="G250"/>
  <c r="F250"/>
  <c r="E250"/>
  <c r="D250"/>
  <c r="C250"/>
  <c r="B250"/>
  <c r="M249"/>
  <c r="L249"/>
  <c r="K249"/>
  <c r="J249"/>
  <c r="I249"/>
  <c r="H249"/>
  <c r="G249"/>
  <c r="F249"/>
  <c r="E249"/>
  <c r="D249"/>
  <c r="C249"/>
  <c r="B249"/>
  <c r="M248"/>
  <c r="L248"/>
  <c r="K248"/>
  <c r="J248"/>
  <c r="I248"/>
  <c r="H248"/>
  <c r="G248"/>
  <c r="F248"/>
  <c r="E248"/>
  <c r="D248"/>
  <c r="C248"/>
  <c r="B248"/>
  <c r="M247"/>
  <c r="L247"/>
  <c r="K247"/>
  <c r="J247"/>
  <c r="I247"/>
  <c r="H247"/>
  <c r="G247"/>
  <c r="F247"/>
  <c r="E247"/>
  <c r="D247"/>
  <c r="C247"/>
  <c r="B247"/>
  <c r="M246"/>
  <c r="L246"/>
  <c r="K246"/>
  <c r="J246"/>
  <c r="I246"/>
  <c r="H246"/>
  <c r="G246"/>
  <c r="F246"/>
  <c r="E246"/>
  <c r="D246"/>
  <c r="C246"/>
  <c r="B246"/>
  <c r="M245"/>
  <c r="L245"/>
  <c r="K245"/>
  <c r="J245"/>
  <c r="I245"/>
  <c r="H245"/>
  <c r="G245"/>
  <c r="F245"/>
  <c r="E245"/>
  <c r="D245"/>
  <c r="C245"/>
  <c r="B245"/>
  <c r="M244"/>
  <c r="L244"/>
  <c r="K244"/>
  <c r="J244"/>
  <c r="I244"/>
  <c r="H244"/>
  <c r="G244"/>
  <c r="F244"/>
  <c r="E244"/>
  <c r="D244"/>
  <c r="C244"/>
  <c r="B244"/>
  <c r="M243"/>
  <c r="L243"/>
  <c r="K243"/>
  <c r="J243"/>
  <c r="I243"/>
  <c r="H243"/>
  <c r="G243"/>
  <c r="F243"/>
  <c r="E243"/>
  <c r="D243"/>
  <c r="C243"/>
  <c r="B243"/>
  <c r="M242"/>
  <c r="L242"/>
  <c r="K242"/>
  <c r="J242"/>
  <c r="I242"/>
  <c r="H242"/>
  <c r="G242"/>
  <c r="F242"/>
  <c r="E242"/>
  <c r="D242"/>
  <c r="C242"/>
  <c r="B242"/>
  <c r="M241"/>
  <c r="L241"/>
  <c r="K241"/>
  <c r="J241"/>
  <c r="I241"/>
  <c r="H241"/>
  <c r="G241"/>
  <c r="F241"/>
  <c r="E241"/>
  <c r="D241"/>
  <c r="C241"/>
  <c r="B241"/>
  <c r="M240"/>
  <c r="L240"/>
  <c r="K240"/>
  <c r="J240"/>
  <c r="I240"/>
  <c r="H240"/>
  <c r="G240"/>
  <c r="F240"/>
  <c r="E240"/>
  <c r="D240"/>
  <c r="C240"/>
  <c r="B240"/>
  <c r="M239"/>
  <c r="L239"/>
  <c r="K239"/>
  <c r="J239"/>
  <c r="I239"/>
  <c r="H239"/>
  <c r="G239"/>
  <c r="F239"/>
  <c r="E239"/>
  <c r="D239"/>
  <c r="C239"/>
  <c r="B239"/>
  <c r="M238"/>
  <c r="L238"/>
  <c r="K238"/>
  <c r="J238"/>
  <c r="I238"/>
  <c r="H238"/>
  <c r="G238"/>
  <c r="F238"/>
  <c r="E238"/>
  <c r="D238"/>
  <c r="C238"/>
  <c r="B238"/>
  <c r="M237"/>
  <c r="L237"/>
  <c r="K237"/>
  <c r="J237"/>
  <c r="I237"/>
  <c r="H237"/>
  <c r="G237"/>
  <c r="F237"/>
  <c r="E237"/>
  <c r="D237"/>
  <c r="C237"/>
  <c r="B237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B302" l="1"/>
  <c r="D302"/>
  <c r="F302"/>
  <c r="H302"/>
  <c r="J302"/>
  <c r="L302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C302"/>
  <c r="E302"/>
  <c r="G302"/>
  <c r="I302"/>
  <c r="K302"/>
  <c r="M302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71"/>
  <c r="N272"/>
  <c r="N273"/>
  <c r="N274"/>
  <c r="N275"/>
  <c r="N276"/>
  <c r="N277"/>
  <c r="N278"/>
  <c r="N279"/>
  <c r="N280"/>
  <c r="N299"/>
  <c r="N300"/>
  <c r="N301"/>
  <c r="N237"/>
  <c r="B304"/>
  <c r="N302" l="1"/>
  <c r="O76" i="2" l="1"/>
  <c r="N76"/>
  <c r="M76"/>
  <c r="L76"/>
  <c r="K76"/>
  <c r="J76"/>
  <c r="I76"/>
  <c r="H76"/>
  <c r="G76"/>
  <c r="F76"/>
  <c r="E76"/>
  <c r="C76"/>
  <c r="O75"/>
  <c r="N75"/>
  <c r="M75"/>
  <c r="L75"/>
  <c r="K75"/>
  <c r="J75"/>
  <c r="I75"/>
  <c r="H75"/>
  <c r="G75"/>
  <c r="F75"/>
  <c r="E75"/>
  <c r="D75"/>
  <c r="O74"/>
  <c r="N74"/>
  <c r="M74"/>
  <c r="L74"/>
  <c r="K74"/>
  <c r="J74"/>
  <c r="I74"/>
  <c r="H74"/>
  <c r="G74"/>
  <c r="F74"/>
  <c r="E74"/>
  <c r="C74"/>
  <c r="O73"/>
  <c r="N73"/>
  <c r="M73"/>
  <c r="L73"/>
  <c r="K73"/>
  <c r="J73"/>
  <c r="I73"/>
  <c r="H73"/>
  <c r="G73"/>
  <c r="F73"/>
  <c r="E73"/>
  <c r="D73"/>
  <c r="O72"/>
  <c r="N72"/>
  <c r="M72"/>
  <c r="L72"/>
  <c r="K72"/>
  <c r="J72"/>
  <c r="I72"/>
  <c r="H72"/>
  <c r="G72"/>
  <c r="F72"/>
  <c r="E72"/>
  <c r="C72"/>
  <c r="O71"/>
  <c r="N71"/>
  <c r="M71"/>
  <c r="L71"/>
  <c r="K71"/>
  <c r="J71"/>
  <c r="I71"/>
  <c r="H71"/>
  <c r="G71"/>
  <c r="F71"/>
  <c r="E71"/>
  <c r="D71"/>
  <c r="O70"/>
  <c r="N70"/>
  <c r="M70"/>
  <c r="L70"/>
  <c r="K70"/>
  <c r="J70"/>
  <c r="I70"/>
  <c r="H70"/>
  <c r="G70"/>
  <c r="F70"/>
  <c r="E70"/>
  <c r="C70"/>
  <c r="O69"/>
  <c r="N69"/>
  <c r="M69"/>
  <c r="L69"/>
  <c r="K69"/>
  <c r="J69"/>
  <c r="I69"/>
  <c r="H69"/>
  <c r="G69"/>
  <c r="F69"/>
  <c r="E69"/>
  <c r="D69"/>
  <c r="O68"/>
  <c r="N68"/>
  <c r="M68"/>
  <c r="L68"/>
  <c r="K68"/>
  <c r="J68"/>
  <c r="I68"/>
  <c r="H68"/>
  <c r="G68"/>
  <c r="F68"/>
  <c r="E68"/>
  <c r="C68"/>
  <c r="O67"/>
  <c r="N67"/>
  <c r="M67"/>
  <c r="L67"/>
  <c r="K67"/>
  <c r="J67"/>
  <c r="I67"/>
  <c r="H67"/>
  <c r="G67"/>
  <c r="F67"/>
  <c r="E67"/>
  <c r="D67"/>
  <c r="O66"/>
  <c r="N66"/>
  <c r="M66"/>
  <c r="L66"/>
  <c r="K66"/>
  <c r="J66"/>
  <c r="I66"/>
  <c r="H66"/>
  <c r="G66"/>
  <c r="F66"/>
  <c r="E66"/>
  <c r="C66"/>
  <c r="O65"/>
  <c r="N65"/>
  <c r="M65"/>
  <c r="L65"/>
  <c r="K65"/>
  <c r="J65"/>
  <c r="I65"/>
  <c r="H65"/>
  <c r="G65"/>
  <c r="F65"/>
  <c r="E65"/>
  <c r="D65"/>
  <c r="O64"/>
  <c r="N64"/>
  <c r="M64"/>
  <c r="L64"/>
  <c r="K64"/>
  <c r="J64"/>
  <c r="I64"/>
  <c r="H64"/>
  <c r="G64"/>
  <c r="F64"/>
  <c r="E64"/>
  <c r="C64"/>
  <c r="O63"/>
  <c r="N63"/>
  <c r="M63"/>
  <c r="L63"/>
  <c r="K63"/>
  <c r="J63"/>
  <c r="I63"/>
  <c r="H63"/>
  <c r="G63"/>
  <c r="F63"/>
  <c r="E63"/>
  <c r="D63"/>
  <c r="O62"/>
  <c r="N62"/>
  <c r="M62"/>
  <c r="L62"/>
  <c r="K62"/>
  <c r="J62"/>
  <c r="I62"/>
  <c r="H62"/>
  <c r="G62"/>
  <c r="F62"/>
  <c r="E62"/>
  <c r="C62"/>
  <c r="O61"/>
  <c r="N61"/>
  <c r="M61"/>
  <c r="L61"/>
  <c r="K61"/>
  <c r="J61"/>
  <c r="I61"/>
  <c r="H61"/>
  <c r="G61"/>
  <c r="F61"/>
  <c r="E61"/>
  <c r="D61"/>
  <c r="O60"/>
  <c r="N60"/>
  <c r="M60"/>
  <c r="L60"/>
  <c r="K60"/>
  <c r="J60"/>
  <c r="I60"/>
  <c r="H60"/>
  <c r="F60"/>
  <c r="E60"/>
  <c r="D60"/>
  <c r="C60"/>
  <c r="O59"/>
  <c r="N59"/>
  <c r="M59"/>
  <c r="L59"/>
  <c r="K59"/>
  <c r="J59"/>
  <c r="I59"/>
  <c r="H59"/>
  <c r="G59"/>
  <c r="F59"/>
  <c r="E59"/>
  <c r="D59"/>
  <c r="O58"/>
  <c r="N58"/>
  <c r="M58"/>
  <c r="L58"/>
  <c r="K58"/>
  <c r="J58"/>
  <c r="I58"/>
  <c r="H58"/>
  <c r="G58"/>
  <c r="F58"/>
  <c r="E58"/>
  <c r="C58"/>
  <c r="O57"/>
  <c r="N57"/>
  <c r="M57"/>
  <c r="L57"/>
  <c r="K57"/>
  <c r="J57"/>
  <c r="I57"/>
  <c r="H57"/>
  <c r="F57"/>
  <c r="E57"/>
  <c r="D57"/>
  <c r="C57"/>
  <c r="O56"/>
  <c r="N56"/>
  <c r="M56"/>
  <c r="L56"/>
  <c r="K56"/>
  <c r="J56"/>
  <c r="I56"/>
  <c r="H56"/>
  <c r="G56"/>
  <c r="F56"/>
  <c r="E56"/>
  <c r="C56"/>
  <c r="O55"/>
  <c r="N55"/>
  <c r="M55"/>
  <c r="L55"/>
  <c r="K55"/>
  <c r="J55"/>
  <c r="I55"/>
  <c r="H55"/>
  <c r="G55"/>
  <c r="F55"/>
  <c r="E55"/>
  <c r="D55"/>
  <c r="O54"/>
  <c r="N54"/>
  <c r="M54"/>
  <c r="L54"/>
  <c r="K54"/>
  <c r="J54"/>
  <c r="I54"/>
  <c r="H54"/>
  <c r="G54"/>
  <c r="F54"/>
  <c r="E54"/>
  <c r="C54"/>
  <c r="O53"/>
  <c r="N53"/>
  <c r="M53"/>
  <c r="L53"/>
  <c r="K53"/>
  <c r="J53"/>
  <c r="I53"/>
  <c r="H53"/>
  <c r="G53"/>
  <c r="F53"/>
  <c r="E53"/>
  <c r="D53"/>
  <c r="O52"/>
  <c r="N52"/>
  <c r="M52"/>
  <c r="L52"/>
  <c r="K52"/>
  <c r="J52"/>
  <c r="I52"/>
  <c r="H52"/>
  <c r="G52"/>
  <c r="F52"/>
  <c r="E52"/>
  <c r="C52"/>
  <c r="O51"/>
  <c r="N51"/>
  <c r="M51"/>
  <c r="L51"/>
  <c r="K51"/>
  <c r="J51"/>
  <c r="I51"/>
  <c r="H51"/>
  <c r="G51"/>
  <c r="F51"/>
  <c r="E51"/>
  <c r="D51"/>
  <c r="O50"/>
  <c r="N50"/>
  <c r="M50"/>
  <c r="L50"/>
  <c r="K50"/>
  <c r="J50"/>
  <c r="I50"/>
  <c r="H50"/>
  <c r="G50"/>
  <c r="F50"/>
  <c r="E50"/>
  <c r="C50"/>
  <c r="O49"/>
  <c r="N49"/>
  <c r="M49"/>
  <c r="L49"/>
  <c r="K49"/>
  <c r="J49"/>
  <c r="I49"/>
  <c r="H49"/>
  <c r="G49"/>
  <c r="F49"/>
  <c r="E49"/>
  <c r="D49"/>
  <c r="O48"/>
  <c r="N48"/>
  <c r="M48"/>
  <c r="L48"/>
  <c r="K48"/>
  <c r="J48"/>
  <c r="I48"/>
  <c r="H48"/>
  <c r="G48"/>
  <c r="F48"/>
  <c r="E48"/>
  <c r="C48"/>
  <c r="O47"/>
  <c r="N47"/>
  <c r="M47"/>
  <c r="L47"/>
  <c r="K47"/>
  <c r="J47"/>
  <c r="I47"/>
  <c r="H47"/>
  <c r="G47"/>
  <c r="F47"/>
  <c r="E47"/>
  <c r="D47"/>
  <c r="O46"/>
  <c r="N46"/>
  <c r="M46"/>
  <c r="L46"/>
  <c r="K46"/>
  <c r="J46"/>
  <c r="I46"/>
  <c r="H46"/>
  <c r="G46"/>
  <c r="F46"/>
  <c r="E46"/>
  <c r="C46"/>
  <c r="O45"/>
  <c r="N45"/>
  <c r="M45"/>
  <c r="L45"/>
  <c r="K45"/>
  <c r="J45"/>
  <c r="I45"/>
  <c r="H45"/>
  <c r="F45"/>
  <c r="E45"/>
  <c r="D45"/>
  <c r="C45"/>
  <c r="O44"/>
  <c r="N44"/>
  <c r="M44"/>
  <c r="L44"/>
  <c r="K44"/>
  <c r="J44"/>
  <c r="I44"/>
  <c r="H44"/>
  <c r="G44"/>
  <c r="F44"/>
  <c r="E44"/>
  <c r="C44"/>
  <c r="O43"/>
  <c r="N43"/>
  <c r="M43"/>
  <c r="L43"/>
  <c r="K43"/>
  <c r="J43"/>
  <c r="I43"/>
  <c r="H43"/>
  <c r="G43"/>
  <c r="F43"/>
  <c r="E43"/>
  <c r="D43"/>
  <c r="O42"/>
  <c r="D96" s="1"/>
  <c r="N42"/>
  <c r="M42"/>
  <c r="L42"/>
  <c r="K42"/>
  <c r="J42"/>
  <c r="I42"/>
  <c r="H42"/>
  <c r="F42"/>
  <c r="E42"/>
  <c r="D42"/>
  <c r="C42"/>
  <c r="O41"/>
  <c r="N41"/>
  <c r="M41"/>
  <c r="L41"/>
  <c r="K41"/>
  <c r="J41"/>
  <c r="I41"/>
  <c r="H41"/>
  <c r="G41"/>
  <c r="F41"/>
  <c r="E41"/>
  <c r="D41"/>
  <c r="O40"/>
  <c r="N40"/>
  <c r="M40"/>
  <c r="L40"/>
  <c r="K40"/>
  <c r="J40"/>
  <c r="I40"/>
  <c r="H40"/>
  <c r="G40"/>
  <c r="F40"/>
  <c r="E40"/>
  <c r="C40"/>
  <c r="O39"/>
  <c r="N39"/>
  <c r="M39"/>
  <c r="L39"/>
  <c r="K39"/>
  <c r="J39"/>
  <c r="I39"/>
  <c r="H39"/>
  <c r="G39"/>
  <c r="F39"/>
  <c r="E39"/>
  <c r="D39"/>
  <c r="O38"/>
  <c r="N38"/>
  <c r="M38"/>
  <c r="L38"/>
  <c r="K38"/>
  <c r="J38"/>
  <c r="I38"/>
  <c r="H38"/>
  <c r="G38"/>
  <c r="F38"/>
  <c r="E38"/>
  <c r="C38"/>
  <c r="O37"/>
  <c r="N37"/>
  <c r="M37"/>
  <c r="L37"/>
  <c r="K37"/>
  <c r="J37"/>
  <c r="I37"/>
  <c r="H37"/>
  <c r="G37"/>
  <c r="F37"/>
  <c r="E37"/>
  <c r="D37"/>
  <c r="O36"/>
  <c r="N36"/>
  <c r="M36"/>
  <c r="L36"/>
  <c r="K36"/>
  <c r="J36"/>
  <c r="I36"/>
  <c r="H36"/>
  <c r="G36"/>
  <c r="F36"/>
  <c r="E36"/>
  <c r="C36"/>
  <c r="O35"/>
  <c r="N35"/>
  <c r="M35"/>
  <c r="L35"/>
  <c r="K35"/>
  <c r="J35"/>
  <c r="I35"/>
  <c r="H35"/>
  <c r="G35"/>
  <c r="F35"/>
  <c r="E35"/>
  <c r="D35"/>
  <c r="O34"/>
  <c r="D93" s="1"/>
  <c r="N34"/>
  <c r="M34"/>
  <c r="L34"/>
  <c r="K34"/>
  <c r="J34"/>
  <c r="I34"/>
  <c r="H34"/>
  <c r="G34"/>
  <c r="C93" s="1"/>
  <c r="F34"/>
  <c r="E34"/>
  <c r="C34"/>
  <c r="O33"/>
  <c r="D92" s="1"/>
  <c r="N33"/>
  <c r="M33"/>
  <c r="L33"/>
  <c r="K33"/>
  <c r="J33"/>
  <c r="I33"/>
  <c r="H33"/>
  <c r="G33"/>
  <c r="C92" s="1"/>
  <c r="F33"/>
  <c r="E33"/>
  <c r="D33"/>
  <c r="O32"/>
  <c r="D91" s="1"/>
  <c r="N32"/>
  <c r="M32"/>
  <c r="L32"/>
  <c r="K32"/>
  <c r="J32"/>
  <c r="I32"/>
  <c r="H32"/>
  <c r="G32"/>
  <c r="C91" s="1"/>
  <c r="F32"/>
  <c r="E32"/>
  <c r="C32"/>
  <c r="O31"/>
  <c r="D90" s="1"/>
  <c r="N31"/>
  <c r="M31"/>
  <c r="L31"/>
  <c r="K31"/>
  <c r="J31"/>
  <c r="I31"/>
  <c r="H31"/>
  <c r="G31"/>
  <c r="C90" s="1"/>
  <c r="F31"/>
  <c r="E31"/>
  <c r="D31"/>
  <c r="O30"/>
  <c r="D89" s="1"/>
  <c r="N30"/>
  <c r="M30"/>
  <c r="L30"/>
  <c r="K30"/>
  <c r="J30"/>
  <c r="I30"/>
  <c r="H30"/>
  <c r="G30"/>
  <c r="C89" s="1"/>
  <c r="F30"/>
  <c r="E30"/>
  <c r="C30"/>
  <c r="O29"/>
  <c r="D88" s="1"/>
  <c r="N29"/>
  <c r="M29"/>
  <c r="L29"/>
  <c r="K29"/>
  <c r="J29"/>
  <c r="I29"/>
  <c r="H29"/>
  <c r="G29"/>
  <c r="C88" s="1"/>
  <c r="F29"/>
  <c r="E29"/>
  <c r="D29"/>
  <c r="O28"/>
  <c r="D87" s="1"/>
  <c r="N28"/>
  <c r="M28"/>
  <c r="L28"/>
  <c r="K28"/>
  <c r="J28"/>
  <c r="I28"/>
  <c r="H28"/>
  <c r="G28"/>
  <c r="C87" s="1"/>
  <c r="F28"/>
  <c r="E28"/>
  <c r="C28"/>
  <c r="O27"/>
  <c r="D86" s="1"/>
  <c r="N27"/>
  <c r="M27"/>
  <c r="L27"/>
  <c r="K27"/>
  <c r="J27"/>
  <c r="I27"/>
  <c r="H27"/>
  <c r="G27"/>
  <c r="C86" s="1"/>
  <c r="F27"/>
  <c r="E27"/>
  <c r="D27"/>
  <c r="O26"/>
  <c r="D85" s="1"/>
  <c r="D94" s="1"/>
  <c r="N26"/>
  <c r="M26"/>
  <c r="L26"/>
  <c r="K26"/>
  <c r="J26"/>
  <c r="I26"/>
  <c r="H26"/>
  <c r="G26"/>
  <c r="C85" s="1"/>
  <c r="C94" s="1"/>
  <c r="F26"/>
  <c r="E26"/>
  <c r="C26"/>
  <c r="O25"/>
  <c r="N25"/>
  <c r="M25"/>
  <c r="L25"/>
  <c r="K25"/>
  <c r="J25"/>
  <c r="I25"/>
  <c r="H25"/>
  <c r="G25"/>
  <c r="F25"/>
  <c r="E25"/>
  <c r="D25"/>
  <c r="O24"/>
  <c r="N24"/>
  <c r="M24"/>
  <c r="L24"/>
  <c r="K24"/>
  <c r="J24"/>
  <c r="I24"/>
  <c r="H24"/>
  <c r="G24"/>
  <c r="F24"/>
  <c r="E24"/>
  <c r="C24"/>
  <c r="O23"/>
  <c r="N23"/>
  <c r="M23"/>
  <c r="L23"/>
  <c r="K23"/>
  <c r="J23"/>
  <c r="I23"/>
  <c r="H23"/>
  <c r="G23"/>
  <c r="F23"/>
  <c r="E23"/>
  <c r="D23"/>
  <c r="O22"/>
  <c r="N22"/>
  <c r="M22"/>
  <c r="L22"/>
  <c r="K22"/>
  <c r="J22"/>
  <c r="I22"/>
  <c r="H22"/>
  <c r="G22"/>
  <c r="F22"/>
  <c r="E22"/>
  <c r="C22"/>
  <c r="O21"/>
  <c r="N21"/>
  <c r="M21"/>
  <c r="L21"/>
  <c r="K21"/>
  <c r="J21"/>
  <c r="I21"/>
  <c r="H21"/>
  <c r="G21"/>
  <c r="F21"/>
  <c r="E21"/>
  <c r="D21"/>
  <c r="O20"/>
  <c r="N20"/>
  <c r="M20"/>
  <c r="L20"/>
  <c r="K20"/>
  <c r="J20"/>
  <c r="I20"/>
  <c r="H20"/>
  <c r="G20"/>
  <c r="F20"/>
  <c r="E20"/>
  <c r="C20"/>
  <c r="O19"/>
  <c r="N19"/>
  <c r="M19"/>
  <c r="L19"/>
  <c r="K19"/>
  <c r="J19"/>
  <c r="I19"/>
  <c r="H19"/>
  <c r="G19"/>
  <c r="F19"/>
  <c r="E19"/>
  <c r="D19"/>
  <c r="O18"/>
  <c r="N18"/>
  <c r="M18"/>
  <c r="L18"/>
  <c r="K18"/>
  <c r="J18"/>
  <c r="I18"/>
  <c r="H18"/>
  <c r="G18"/>
  <c r="F18"/>
  <c r="E18"/>
  <c r="C18"/>
  <c r="O17"/>
  <c r="N17"/>
  <c r="M17"/>
  <c r="L17"/>
  <c r="K17"/>
  <c r="J17"/>
  <c r="I17"/>
  <c r="H17"/>
  <c r="G17"/>
  <c r="F17"/>
  <c r="E17"/>
  <c r="D17"/>
  <c r="O16"/>
  <c r="N16"/>
  <c r="M16"/>
  <c r="L16"/>
  <c r="K16"/>
  <c r="J16"/>
  <c r="I16"/>
  <c r="H16"/>
  <c r="G16"/>
  <c r="F16"/>
  <c r="E16"/>
  <c r="C16"/>
  <c r="O15"/>
  <c r="N15"/>
  <c r="M15"/>
  <c r="L15"/>
  <c r="K15"/>
  <c r="J15"/>
  <c r="I15"/>
  <c r="H15"/>
  <c r="G15"/>
  <c r="F15"/>
  <c r="E15"/>
  <c r="D15"/>
  <c r="O14"/>
  <c r="N14"/>
  <c r="M14"/>
  <c r="L14"/>
  <c r="K14"/>
  <c r="J14"/>
  <c r="I14"/>
  <c r="H14"/>
  <c r="G14"/>
  <c r="F14"/>
  <c r="E14"/>
  <c r="C14"/>
  <c r="O13"/>
  <c r="N13"/>
  <c r="M13"/>
  <c r="L13"/>
  <c r="K13"/>
  <c r="J13"/>
  <c r="I13"/>
  <c r="H13"/>
  <c r="G13"/>
  <c r="F13"/>
  <c r="E13"/>
  <c r="D13"/>
  <c r="O12"/>
  <c r="N12"/>
  <c r="M12"/>
  <c r="L12"/>
  <c r="K12"/>
  <c r="J12"/>
  <c r="I12"/>
  <c r="H12"/>
  <c r="G12"/>
  <c r="F12"/>
  <c r="E12"/>
  <c r="C12"/>
  <c r="G60"/>
  <c r="G57"/>
  <c r="G45"/>
  <c r="E77" l="1"/>
  <c r="I77"/>
  <c r="K77"/>
  <c r="M77"/>
  <c r="O77"/>
  <c r="F80"/>
  <c r="F79" s="1"/>
  <c r="F78" s="1"/>
  <c r="H80"/>
  <c r="H79" s="1"/>
  <c r="H78" s="1"/>
  <c r="J80"/>
  <c r="J79" s="1"/>
  <c r="J78" s="1"/>
  <c r="L80"/>
  <c r="L79" s="1"/>
  <c r="L78" s="1"/>
  <c r="N80"/>
  <c r="N79" s="1"/>
  <c r="N78" s="1"/>
  <c r="F77"/>
  <c r="H77"/>
  <c r="J77"/>
  <c r="L77"/>
  <c r="N77"/>
  <c r="E80"/>
  <c r="E79" s="1"/>
  <c r="E78" s="1"/>
  <c r="G80"/>
  <c r="I80"/>
  <c r="I79" s="1"/>
  <c r="I78" s="1"/>
  <c r="K80"/>
  <c r="K79" s="1"/>
  <c r="K78" s="1"/>
  <c r="M80"/>
  <c r="M79" s="1"/>
  <c r="M78" s="1"/>
  <c r="O80"/>
  <c r="D38"/>
  <c r="D40"/>
  <c r="D46"/>
  <c r="D48"/>
  <c r="D50"/>
  <c r="D52"/>
  <c r="D54"/>
  <c r="D56"/>
  <c r="D62"/>
  <c r="D64"/>
  <c r="D66"/>
  <c r="D68"/>
  <c r="D70"/>
  <c r="D72"/>
  <c r="D74"/>
  <c r="D76"/>
  <c r="D12"/>
  <c r="D14"/>
  <c r="D16"/>
  <c r="D18"/>
  <c r="D20"/>
  <c r="D22"/>
  <c r="D24"/>
  <c r="D26"/>
  <c r="D28"/>
  <c r="D30"/>
  <c r="D32"/>
  <c r="D34"/>
  <c r="D36"/>
  <c r="D44"/>
  <c r="D58"/>
  <c r="C75"/>
  <c r="C73"/>
  <c r="C71"/>
  <c r="C69"/>
  <c r="C67"/>
  <c r="C65"/>
  <c r="C63"/>
  <c r="C61"/>
  <c r="C59"/>
  <c r="C55"/>
  <c r="C53"/>
  <c r="C51"/>
  <c r="C49"/>
  <c r="C47"/>
  <c r="C43"/>
  <c r="C41"/>
  <c r="C39"/>
  <c r="C37"/>
  <c r="C35"/>
  <c r="C33"/>
  <c r="C31"/>
  <c r="C29"/>
  <c r="C27"/>
  <c r="C25"/>
  <c r="C23"/>
  <c r="C21"/>
  <c r="C19"/>
  <c r="C17"/>
  <c r="C15"/>
  <c r="C13"/>
  <c r="G42"/>
  <c r="O79" l="1"/>
  <c r="D84"/>
  <c r="G79"/>
  <c r="C95" s="1"/>
  <c r="C84"/>
  <c r="G77"/>
  <c r="C96"/>
  <c r="G78"/>
  <c r="D80"/>
  <c r="D79" s="1"/>
  <c r="D78" s="1"/>
  <c r="C80"/>
  <c r="C79" s="1"/>
  <c r="C78" s="1"/>
  <c r="C77"/>
  <c r="D77"/>
  <c r="O78" l="1"/>
  <c r="D95"/>
  <c r="D97" s="1"/>
  <c r="C97"/>
</calcChain>
</file>

<file path=xl/sharedStrings.xml><?xml version="1.0" encoding="utf-8"?>
<sst xmlns="http://schemas.openxmlformats.org/spreadsheetml/2006/main" count="497" uniqueCount="133">
  <si>
    <t>Tableaux des emplois au prix d'achat [naio_10_cp16]</t>
  </si>
  <si>
    <t>Dernière mise à jour</t>
  </si>
  <si>
    <t>Date d'extraction</t>
  </si>
  <si>
    <t>Source des données</t>
  </si>
  <si>
    <t>UNIT</t>
  </si>
  <si>
    <t>STK_FLOW</t>
  </si>
  <si>
    <t>INDUSE</t>
  </si>
  <si>
    <t>PROD_NA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</si>
  <si>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</si>
  <si>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</si>
  <si>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</si>
  <si>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</si>
  <si>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</si>
  <si>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</si>
  <si>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</si>
  <si>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</si>
  <si>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</si>
  <si>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Suède</t>
  </si>
  <si>
    <t>Norvège</t>
  </si>
  <si>
    <t>Royaume-Uni</t>
  </si>
  <si>
    <t>01</t>
  </si>
  <si>
    <t>Produits de l'agriculture et de la chasse et services annexes</t>
  </si>
  <si>
    <t>02</t>
  </si>
  <si>
    <t>Produits sylvicoles et services annexes</t>
  </si>
  <si>
    <t>03</t>
  </si>
  <si>
    <t>Produits de la pêche et de l'aquaculture; services de soutien à la pêche</t>
  </si>
  <si>
    <t>05-09</t>
  </si>
  <si>
    <t>Produits des industries extractives</t>
  </si>
  <si>
    <t>10-12</t>
  </si>
  <si>
    <t>Produits des industries alimentaires, boissons et produits à base de tabac</t>
  </si>
  <si>
    <t>13-15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</si>
  <si>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</si>
  <si>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</si>
  <si>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</si>
  <si>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</si>
  <si>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</si>
  <si>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</si>
  <si>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</si>
  <si>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</si>
  <si>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</si>
  <si>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</si>
  <si>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</si>
  <si>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</si>
  <si>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</si>
  <si>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</si>
  <si>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</si>
  <si>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</si>
  <si>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31-32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</si>
  <si>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</si>
  <si>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</si>
  <si>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</si>
  <si>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</si>
  <si>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37-39</t>
  </si>
  <si>
    <t>Collecte et traitement des eaux usées; boues d'épuration; collecte, traitement et élimination des déchets; récupération de matériaux; Dépollution et autres services de gestion des déchets</t>
  </si>
  <si>
    <t>41-43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</si>
  <si>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</si>
  <si>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</si>
  <si>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</si>
  <si>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</si>
  <si>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</si>
  <si>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</si>
  <si>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</si>
  <si>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</si>
  <si>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</si>
  <si>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55-56</t>
  </si>
  <si>
    <t>Services d'hébergement et de restauration</t>
  </si>
  <si>
    <t>Édition</t>
  </si>
  <si>
    <t>59-60</t>
  </si>
  <si>
    <t>Production de films cinématographiques, de vidéos et de programmes de télévision; enregistrement sonore et édition musicale; programmation et diffusion</t>
  </si>
  <si>
    <t>Services de télécommunications</t>
  </si>
  <si>
    <t>62-63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</si>
  <si>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</si>
  <si>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</si>
  <si>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</si>
  <si>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</si>
  <si>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</si>
  <si>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</si>
  <si>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69-70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</si>
  <si>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</si>
  <si>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</si>
  <si>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</si>
  <si>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</si>
  <si>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74-75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</si>
  <si>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</si>
  <si>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</si>
  <si>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</si>
  <si>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</si>
  <si>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80-82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</si>
  <si>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</si>
  <si>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</si>
  <si>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</si>
  <si>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</si>
  <si>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87-88</t>
  </si>
  <si>
    <t>Services d'hébergement médico-social et social; services d'action sociale sans hébergement</t>
  </si>
  <si>
    <t>90-92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</si>
  <si>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</si>
  <si>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</si>
  <si>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</si>
  <si>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</si>
  <si>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</si>
  <si>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97-98</t>
  </si>
  <si>
    <t>Services des ménages en tant qu'employeurs; biens et services divers produits par les ménages pour leur usage propre</t>
  </si>
  <si>
    <t>Services extra-territoriaux</t>
  </si>
  <si>
    <t>Total</t>
  </si>
  <si>
    <t>Eurostat</t>
  </si>
  <si>
    <t>Millions d'euros</t>
  </si>
  <si>
    <t>GEO</t>
  </si>
  <si>
    <t>Total*</t>
  </si>
  <si>
    <t>non disponible</t>
  </si>
  <si>
    <t xml:space="preserve">France </t>
  </si>
  <si>
    <t>proposé</t>
  </si>
  <si>
    <t>peoduits industriels</t>
  </si>
  <si>
    <t>services</t>
  </si>
  <si>
    <t>Fabrication de produits informatiques, électroniques et optiques</t>
  </si>
  <si>
    <t>TIME</t>
  </si>
  <si>
    <t>2017</t>
  </si>
  <si>
    <t>PROD_NA/GEO</t>
  </si>
  <si>
    <t>:</t>
  </si>
  <si>
    <t>Caractères spécial :</t>
  </si>
  <si>
    <t>Fabrication d'équipements électriques</t>
  </si>
  <si>
    <t>Fabrication de machines et équipements n.c.a.</t>
  </si>
  <si>
    <t>avant RAS</t>
  </si>
  <si>
    <t>après RAS</t>
  </si>
  <si>
    <t>total services horstransport</t>
  </si>
  <si>
    <t>pour la France RAS  somme NAF 86 à 92, 60 et 79</t>
  </si>
  <si>
    <t>TEI</t>
  </si>
  <si>
    <t>actuel</t>
  </si>
  <si>
    <t>pays</t>
  </si>
  <si>
    <t>produits industriels</t>
  </si>
  <si>
    <t>total de ces produits</t>
  </si>
  <si>
    <t>Services y compris construction</t>
  </si>
  <si>
    <t xml:space="preserve"> - dont transports</t>
  </si>
  <si>
    <t>Services hors transports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</si>
</sst>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dd\.mm\.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3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0" borderId="2" xfId="0" quotePrefix="1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164" fontId="0" fillId="0" borderId="0" xfId="0" applyNumberFormat="1"/>
    <xf numFmtId="0" fontId="3" fillId="0" borderId="0" xfId="0" applyNumberFormat="1" applyFont="1" applyFill="1" applyBorder="1" applyAlignment="1"/>
    <xf numFmtId="0" fontId="3" fillId="0" borderId="0" xfId="0" applyFont="1"/>
    <xf numFmtId="0" fontId="3" fillId="4" borderId="0" xfId="0" applyFont="1" applyFill="1"/>
    <xf numFmtId="0" fontId="3" fillId="3" borderId="1" xfId="0" applyNumberFormat="1" applyFont="1" applyFill="1" applyBorder="1" applyAlignment="1"/>
    <xf numFmtId="165" fontId="3" fillId="2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4" fillId="0" borderId="0" xfId="0" applyFont="1"/>
    <xf numFmtId="165" fontId="3" fillId="4" borderId="0" xfId="0" applyNumberFormat="1" applyFont="1" applyFill="1"/>
    <xf numFmtId="0" fontId="3" fillId="4" borderId="0" xfId="0" applyNumberFormat="1" applyFont="1" applyFill="1" applyBorder="1" applyAlignment="1"/>
    <xf numFmtId="0" fontId="3" fillId="5" borderId="0" xfId="0" applyFont="1" applyFill="1"/>
    <xf numFmtId="0" fontId="1" fillId="3" borderId="3" xfId="0" applyNumberFormat="1" applyFont="1" applyFill="1" applyBorder="1" applyAlignment="1"/>
    <xf numFmtId="0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3" fontId="5" fillId="2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4" fontId="5" fillId="2" borderId="1" xfId="0" applyNumberFormat="1" applyFont="1" applyFill="1" applyBorder="1" applyAlignment="1"/>
    <xf numFmtId="164" fontId="5" fillId="2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0" fontId="6" fillId="0" borderId="0" xfId="0" applyFont="1" applyAlignment="1">
      <alignment horizontal="center"/>
    </xf>
    <xf numFmtId="165" fontId="6" fillId="0" borderId="0" xfId="0" applyNumberFormat="1" applyFont="1"/>
    <xf numFmtId="165" fontId="7" fillId="0" borderId="0" xfId="0" applyNumberFormat="1" applyFont="1"/>
    <xf numFmtId="165" fontId="6" fillId="2" borderId="1" xfId="0" applyNumberFormat="1" applyFont="1" applyFill="1" applyBorder="1" applyAlignment="1"/>
    <xf numFmtId="165" fontId="3" fillId="0" borderId="0" xfId="0" applyNumberFormat="1" applyFont="1"/>
    <xf numFmtId="165" fontId="4" fillId="0" borderId="0" xfId="0" applyNumberFormat="1" applyFont="1"/>
    <xf numFmtId="165" fontId="4" fillId="4" borderId="0" xfId="0" applyNumberFormat="1" applyFont="1" applyFill="1"/>
    <xf numFmtId="0" fontId="8" fillId="0" borderId="0" xfId="0" applyFont="1"/>
    <xf numFmtId="0" fontId="3" fillId="0" borderId="4" xfId="0" applyFont="1" applyBorder="1"/>
    <xf numFmtId="0" fontId="3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5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5" xfId="0" applyFont="1" applyBorder="1"/>
    <xf numFmtId="165" fontId="9" fillId="5" borderId="5" xfId="0" applyNumberFormat="1" applyFont="1" applyFill="1" applyBorder="1" applyAlignment="1">
      <alignment horizontal="center"/>
    </xf>
    <xf numFmtId="165" fontId="9" fillId="5" borderId="6" xfId="0" applyNumberFormat="1" applyFont="1" applyFill="1" applyBorder="1" applyAlignment="1">
      <alignment horizontal="center"/>
    </xf>
    <xf numFmtId="165" fontId="9" fillId="5" borderId="7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/>
    <xf numFmtId="165" fontId="3" fillId="5" borderId="9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0" fillId="5" borderId="9" xfId="0" applyNumberFormat="1" applyFont="1" applyFill="1" applyBorder="1" applyAlignment="1"/>
    <xf numFmtId="0" fontId="9" fillId="5" borderId="11" xfId="0" applyFont="1" applyFill="1" applyBorder="1"/>
    <xf numFmtId="165" fontId="9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8" xfId="0" applyFont="1" applyBorder="1"/>
    <xf numFmtId="165" fontId="9" fillId="0" borderId="9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3" fillId="0" borderId="8" xfId="0" quotePrefix="1" applyFont="1" applyBorder="1"/>
    <xf numFmtId="165" fontId="3" fillId="0" borderId="9" xfId="0" applyNumberFormat="1" applyFont="1" applyBorder="1" applyAlignment="1">
      <alignment horizontal="center"/>
    </xf>
    <xf numFmtId="0" fontId="9" fillId="0" borderId="1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67</xdr:row>
      <xdr:rowOff>142876</xdr:rowOff>
    </xdr:from>
    <xdr:to>
      <xdr:col>17</xdr:col>
      <xdr:colOff>495300</xdr:colOff>
      <xdr:row>67</xdr:row>
      <xdr:rowOff>152401</xdr:rowOff>
    </xdr:to>
    <xdr:cxnSp macro="">
      <xdr:nvCxnSpPr>
        <xdr:cNvPr id="2" name="Connecteur droit avec flèche 1"/>
        <xdr:cNvCxnSpPr/>
      </xdr:nvCxnSpPr>
      <xdr:spPr>
        <a:xfrm rot="10800000">
          <a:off x="12773025" y="13544551"/>
          <a:ext cx="36195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opLeftCell="C285" workbookViewId="0">
      <selection activeCell="O1" sqref="O1:O1048576"/>
    </sheetView>
  </sheetViews>
  <sheetFormatPr baseColWidth="10" defaultColWidth="9.7109375" defaultRowHeight="15"/>
  <cols>
    <col min="6" max="6" width="10.7109375" style="1" customWidth="1"/>
    <col min="261" max="261" width="10.7109375" customWidth="1"/>
    <col min="517" max="517" width="10.7109375" customWidth="1"/>
    <col min="773" max="773" width="10.7109375" customWidth="1"/>
    <col min="1029" max="1029" width="10.7109375" customWidth="1"/>
    <col min="1285" max="1285" width="10.7109375" customWidth="1"/>
    <col min="1541" max="1541" width="10.7109375" customWidth="1"/>
    <col min="1797" max="1797" width="10.7109375" customWidth="1"/>
    <col min="2053" max="2053" width="10.7109375" customWidth="1"/>
    <col min="2309" max="2309" width="10.7109375" customWidth="1"/>
    <col min="2565" max="2565" width="10.7109375" customWidth="1"/>
    <col min="2821" max="2821" width="10.7109375" customWidth="1"/>
    <col min="3077" max="3077" width="10.7109375" customWidth="1"/>
    <col min="3333" max="3333" width="10.7109375" customWidth="1"/>
    <col min="3589" max="3589" width="10.7109375" customWidth="1"/>
    <col min="3845" max="3845" width="10.7109375" customWidth="1"/>
    <col min="4101" max="4101" width="10.7109375" customWidth="1"/>
    <col min="4357" max="4357" width="10.7109375" customWidth="1"/>
    <col min="4613" max="4613" width="10.7109375" customWidth="1"/>
    <col min="4869" max="4869" width="10.7109375" customWidth="1"/>
    <col min="5125" max="5125" width="10.7109375" customWidth="1"/>
    <col min="5381" max="5381" width="10.7109375" customWidth="1"/>
    <col min="5637" max="5637" width="10.7109375" customWidth="1"/>
    <col min="5893" max="5893" width="10.7109375" customWidth="1"/>
    <col min="6149" max="6149" width="10.7109375" customWidth="1"/>
    <col min="6405" max="6405" width="10.7109375" customWidth="1"/>
    <col min="6661" max="6661" width="10.7109375" customWidth="1"/>
    <col min="6917" max="6917" width="10.7109375" customWidth="1"/>
    <col min="7173" max="7173" width="10.7109375" customWidth="1"/>
    <col min="7429" max="7429" width="10.7109375" customWidth="1"/>
    <col min="7685" max="7685" width="10.7109375" customWidth="1"/>
    <col min="7941" max="7941" width="10.7109375" customWidth="1"/>
    <col min="8197" max="8197" width="10.7109375" customWidth="1"/>
    <col min="8453" max="8453" width="10.7109375" customWidth="1"/>
    <col min="8709" max="8709" width="10.7109375" customWidth="1"/>
    <col min="8965" max="8965" width="10.7109375" customWidth="1"/>
    <col min="9221" max="9221" width="10.7109375" customWidth="1"/>
    <col min="9477" max="9477" width="10.7109375" customWidth="1"/>
    <col min="9733" max="9733" width="10.7109375" customWidth="1"/>
    <col min="9989" max="9989" width="10.7109375" customWidth="1"/>
    <col min="10245" max="10245" width="10.7109375" customWidth="1"/>
    <col min="10501" max="10501" width="10.7109375" customWidth="1"/>
    <col min="10757" max="10757" width="10.7109375" customWidth="1"/>
    <col min="11013" max="11013" width="10.7109375" customWidth="1"/>
    <col min="11269" max="11269" width="10.7109375" customWidth="1"/>
    <col min="11525" max="11525" width="10.7109375" customWidth="1"/>
    <col min="11781" max="11781" width="10.7109375" customWidth="1"/>
    <col min="12037" max="12037" width="10.7109375" customWidth="1"/>
    <col min="12293" max="12293" width="10.7109375" customWidth="1"/>
    <col min="12549" max="12549" width="10.7109375" customWidth="1"/>
    <col min="12805" max="12805" width="10.7109375" customWidth="1"/>
    <col min="13061" max="13061" width="10.7109375" customWidth="1"/>
    <col min="13317" max="13317" width="10.7109375" customWidth="1"/>
    <col min="13573" max="13573" width="10.7109375" customWidth="1"/>
    <col min="13829" max="13829" width="10.7109375" customWidth="1"/>
    <col min="14085" max="14085" width="10.7109375" customWidth="1"/>
    <col min="14341" max="14341" width="10.7109375" customWidth="1"/>
    <col min="14597" max="14597" width="10.7109375" customWidth="1"/>
    <col min="14853" max="14853" width="10.7109375" customWidth="1"/>
    <col min="15109" max="15109" width="10.7109375" customWidth="1"/>
    <col min="15365" max="15365" width="10.7109375" customWidth="1"/>
    <col min="15621" max="15621" width="10.7109375" customWidth="1"/>
    <col min="15877" max="15877" width="10.7109375" customWidth="1"/>
    <col min="16133" max="16133" width="10.7109375" customWidth="1"/>
  </cols>
  <sheetData>
    <row r="1" spans="1:14">
      <c r="A1" s="22" t="s">
        <v>0</v>
      </c>
    </row>
    <row r="3" spans="1:14">
      <c r="A3" s="22" t="s">
        <v>1</v>
      </c>
      <c r="B3" s="23">
        <v>44378.726458333331</v>
      </c>
    </row>
    <row r="4" spans="1:14">
      <c r="A4" s="22" t="s">
        <v>2</v>
      </c>
      <c r="B4" s="23">
        <v>44383.34926224537</v>
      </c>
    </row>
    <row r="5" spans="1:14">
      <c r="A5" s="22" t="s">
        <v>3</v>
      </c>
      <c r="B5" s="22" t="s">
        <v>104</v>
      </c>
    </row>
    <row r="7" spans="1:14">
      <c r="A7" s="22" t="s">
        <v>4</v>
      </c>
      <c r="B7" s="22" t="s">
        <v>105</v>
      </c>
    </row>
    <row r="8" spans="1:14">
      <c r="A8" s="22" t="s">
        <v>5</v>
      </c>
      <c r="B8" s="22" t="s">
        <v>103</v>
      </c>
    </row>
    <row r="9" spans="1:14">
      <c r="A9" s="22" t="s">
        <v>6</v>
      </c>
      <c r="B9" s="22" t="s">
        <v>113</v>
      </c>
    </row>
    <row r="10" spans="1:14">
      <c r="A10" s="22" t="s">
        <v>114</v>
      </c>
      <c r="B10" s="22" t="s">
        <v>115</v>
      </c>
    </row>
    <row r="12" spans="1:14">
      <c r="A12" s="24" t="s">
        <v>116</v>
      </c>
      <c r="B12" s="24" t="s">
        <v>8</v>
      </c>
      <c r="C12" s="24" t="s">
        <v>9</v>
      </c>
      <c r="D12" s="24" t="s">
        <v>10</v>
      </c>
      <c r="E12" s="24" t="s">
        <v>11</v>
      </c>
      <c r="F12" s="25" t="s">
        <v>12</v>
      </c>
      <c r="G12" s="24" t="s">
        <v>13</v>
      </c>
      <c r="H12" s="24" t="s">
        <v>14</v>
      </c>
      <c r="I12" s="24" t="s">
        <v>15</v>
      </c>
      <c r="J12" s="24" t="s">
        <v>16</v>
      </c>
      <c r="K12" s="24" t="s">
        <v>17</v>
      </c>
      <c r="L12" s="24" t="s">
        <v>18</v>
      </c>
      <c r="M12" s="24" t="s">
        <v>19</v>
      </c>
      <c r="N12" s="21" t="s">
        <v>107</v>
      </c>
    </row>
    <row r="13" spans="1:14">
      <c r="A13" s="24" t="s">
        <v>21</v>
      </c>
      <c r="B13" s="26">
        <v>0</v>
      </c>
      <c r="C13" s="26">
        <v>0</v>
      </c>
      <c r="D13" s="27">
        <v>0.14000000000000001</v>
      </c>
      <c r="E13" s="26">
        <v>0</v>
      </c>
      <c r="F13" s="28">
        <v>0</v>
      </c>
      <c r="G13" s="26">
        <v>101</v>
      </c>
      <c r="H13" s="26">
        <v>0</v>
      </c>
      <c r="I13" s="26">
        <v>0</v>
      </c>
      <c r="J13" s="26">
        <v>0</v>
      </c>
      <c r="K13" s="26">
        <v>0</v>
      </c>
      <c r="L13" s="27">
        <v>0.64</v>
      </c>
      <c r="M13" s="26">
        <v>0</v>
      </c>
      <c r="N13" s="9">
        <f t="shared" ref="N13:N76" si="0">SUM(B13:M13)</f>
        <v>101.78</v>
      </c>
    </row>
    <row r="14" spans="1:14">
      <c r="A14" s="24" t="s">
        <v>23</v>
      </c>
      <c r="B14" s="26">
        <v>0</v>
      </c>
      <c r="C14" s="26">
        <v>0</v>
      </c>
      <c r="D14" s="27">
        <v>0.05</v>
      </c>
      <c r="E14" s="26">
        <v>0</v>
      </c>
      <c r="F14" s="28">
        <v>0</v>
      </c>
      <c r="G14" s="29">
        <v>0.1</v>
      </c>
      <c r="H14" s="26">
        <v>0</v>
      </c>
      <c r="I14" s="26">
        <v>0</v>
      </c>
      <c r="J14" s="26">
        <v>0</v>
      </c>
      <c r="K14" s="26">
        <v>0</v>
      </c>
      <c r="L14" s="27">
        <v>0.11</v>
      </c>
      <c r="M14" s="26">
        <v>0</v>
      </c>
      <c r="N14" s="9">
        <f t="shared" si="0"/>
        <v>0.26</v>
      </c>
    </row>
    <row r="15" spans="1:14">
      <c r="A15" s="24" t="s">
        <v>25</v>
      </c>
      <c r="B15" s="26">
        <v>0</v>
      </c>
      <c r="C15" s="26">
        <v>0</v>
      </c>
      <c r="D15" s="27">
        <v>0.01</v>
      </c>
      <c r="E15" s="26">
        <v>0</v>
      </c>
      <c r="F15" s="28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0.32</v>
      </c>
      <c r="M15" s="26">
        <v>0</v>
      </c>
      <c r="N15" s="9">
        <f t="shared" si="0"/>
        <v>0.33</v>
      </c>
    </row>
    <row r="16" spans="1:14">
      <c r="A16" s="24" t="s">
        <v>27</v>
      </c>
      <c r="B16" s="26">
        <v>0</v>
      </c>
      <c r="C16" s="27">
        <v>0.11</v>
      </c>
      <c r="D16" s="27">
        <v>1.76</v>
      </c>
      <c r="E16" s="26">
        <v>141</v>
      </c>
      <c r="F16" s="30">
        <v>18.510000000000002</v>
      </c>
      <c r="G16" s="29">
        <v>27.4</v>
      </c>
      <c r="H16" s="27">
        <v>8.51</v>
      </c>
      <c r="I16" s="26">
        <v>3</v>
      </c>
      <c r="J16" s="29">
        <v>0.2</v>
      </c>
      <c r="K16" s="29">
        <v>2.8</v>
      </c>
      <c r="L16" s="26">
        <v>0</v>
      </c>
      <c r="M16" s="26">
        <v>0</v>
      </c>
      <c r="N16" s="9">
        <f t="shared" si="0"/>
        <v>203.29</v>
      </c>
    </row>
    <row r="17" spans="1:14">
      <c r="A17" s="24" t="s">
        <v>29</v>
      </c>
      <c r="B17" s="29">
        <v>0.3</v>
      </c>
      <c r="C17" s="26">
        <v>0</v>
      </c>
      <c r="D17" s="27">
        <v>6.01</v>
      </c>
      <c r="E17" s="26">
        <v>10</v>
      </c>
      <c r="F17" s="30">
        <v>59.04</v>
      </c>
      <c r="G17" s="29">
        <v>2.1</v>
      </c>
      <c r="H17" s="26">
        <v>0</v>
      </c>
      <c r="I17" s="26">
        <v>7</v>
      </c>
      <c r="J17" s="27">
        <v>0.33</v>
      </c>
      <c r="K17" s="26">
        <v>0</v>
      </c>
      <c r="L17" s="27">
        <v>2.79</v>
      </c>
      <c r="M17" s="27">
        <v>296.75</v>
      </c>
      <c r="N17" s="9">
        <f t="shared" si="0"/>
        <v>384.32</v>
      </c>
    </row>
    <row r="18" spans="1:14">
      <c r="A18" s="24" t="s">
        <v>31</v>
      </c>
      <c r="B18" s="29">
        <v>1.4</v>
      </c>
      <c r="C18" s="27">
        <v>27.35</v>
      </c>
      <c r="D18" s="27">
        <v>7.65</v>
      </c>
      <c r="E18" s="26">
        <v>111</v>
      </c>
      <c r="F18" s="30">
        <v>178.42</v>
      </c>
      <c r="G18" s="29">
        <v>31.2</v>
      </c>
      <c r="H18" s="29">
        <v>13.4</v>
      </c>
      <c r="I18" s="26">
        <v>31</v>
      </c>
      <c r="J18" s="27">
        <v>22.99</v>
      </c>
      <c r="K18" s="27">
        <v>14.63</v>
      </c>
      <c r="L18" s="27">
        <v>6.11</v>
      </c>
      <c r="M18" s="26">
        <v>0</v>
      </c>
      <c r="N18" s="9">
        <f t="shared" si="0"/>
        <v>445.15</v>
      </c>
    </row>
    <row r="19" spans="1:14">
      <c r="A19" s="24" t="s">
        <v>32</v>
      </c>
      <c r="B19" s="29">
        <v>2.5</v>
      </c>
      <c r="C19" s="27">
        <v>24.96</v>
      </c>
      <c r="D19" s="27">
        <v>17.11</v>
      </c>
      <c r="E19" s="26">
        <v>154</v>
      </c>
      <c r="F19" s="30">
        <v>63.89</v>
      </c>
      <c r="G19" s="29">
        <v>32.5</v>
      </c>
      <c r="H19" s="27">
        <v>3.43</v>
      </c>
      <c r="I19" s="26">
        <v>14</v>
      </c>
      <c r="J19" s="27">
        <v>13.47</v>
      </c>
      <c r="K19" s="29">
        <v>2.7</v>
      </c>
      <c r="L19" s="27">
        <v>0.32</v>
      </c>
      <c r="M19" s="26">
        <v>0</v>
      </c>
      <c r="N19" s="9">
        <f t="shared" si="0"/>
        <v>328.88</v>
      </c>
    </row>
    <row r="20" spans="1:14">
      <c r="A20" s="24" t="s">
        <v>33</v>
      </c>
      <c r="B20" s="29">
        <v>9.3000000000000007</v>
      </c>
      <c r="C20" s="27">
        <v>70.27</v>
      </c>
      <c r="D20" s="27">
        <v>13.29</v>
      </c>
      <c r="E20" s="26">
        <v>675</v>
      </c>
      <c r="F20" s="30">
        <v>126.93</v>
      </c>
      <c r="G20" s="29">
        <v>25.3</v>
      </c>
      <c r="H20" s="27">
        <v>23.28</v>
      </c>
      <c r="I20" s="26">
        <v>32</v>
      </c>
      <c r="J20" s="27">
        <v>20.88</v>
      </c>
      <c r="K20" s="27">
        <v>9.86</v>
      </c>
      <c r="L20" s="27">
        <v>0.96</v>
      </c>
      <c r="M20" s="27">
        <v>100.44</v>
      </c>
      <c r="N20" s="9">
        <f t="shared" si="0"/>
        <v>1107.51</v>
      </c>
    </row>
    <row r="21" spans="1:14">
      <c r="A21" s="24" t="s">
        <v>34</v>
      </c>
      <c r="B21" s="26">
        <v>1</v>
      </c>
      <c r="C21" s="27">
        <v>4.25</v>
      </c>
      <c r="D21" s="26">
        <v>0</v>
      </c>
      <c r="E21" s="26">
        <v>173</v>
      </c>
      <c r="F21" s="30">
        <v>20.73</v>
      </c>
      <c r="G21" s="29">
        <v>9.3000000000000007</v>
      </c>
      <c r="H21" s="27">
        <v>1.33</v>
      </c>
      <c r="I21" s="26">
        <v>0</v>
      </c>
      <c r="J21" s="29">
        <v>8.6</v>
      </c>
      <c r="K21" s="27">
        <v>3.01</v>
      </c>
      <c r="L21" s="26">
        <v>0</v>
      </c>
      <c r="M21" s="27">
        <v>2.2799999999999998</v>
      </c>
      <c r="N21" s="9">
        <f t="shared" si="0"/>
        <v>223.5</v>
      </c>
    </row>
    <row r="22" spans="1:14">
      <c r="A22" s="24" t="s">
        <v>35</v>
      </c>
      <c r="B22" s="26">
        <v>10</v>
      </c>
      <c r="C22" s="27">
        <v>18.61</v>
      </c>
      <c r="D22" s="27">
        <v>2.83</v>
      </c>
      <c r="E22" s="26">
        <v>176</v>
      </c>
      <c r="F22" s="30">
        <v>68.11</v>
      </c>
      <c r="G22" s="29">
        <v>28.2</v>
      </c>
      <c r="H22" s="27">
        <v>4.09</v>
      </c>
      <c r="I22" s="26">
        <v>7</v>
      </c>
      <c r="J22" s="29">
        <v>4.2</v>
      </c>
      <c r="K22" s="29">
        <v>2.8</v>
      </c>
      <c r="L22" s="27">
        <v>2.04</v>
      </c>
      <c r="M22" s="27">
        <v>6.85</v>
      </c>
      <c r="N22" s="9">
        <f t="shared" si="0"/>
        <v>330.73</v>
      </c>
    </row>
    <row r="23" spans="1:14">
      <c r="A23" s="24" t="s">
        <v>36</v>
      </c>
      <c r="B23" s="29">
        <v>61.7</v>
      </c>
      <c r="C23" s="29">
        <v>350.7</v>
      </c>
      <c r="D23" s="27">
        <v>97.57</v>
      </c>
      <c r="E23" s="26">
        <v>1132</v>
      </c>
      <c r="F23" s="30">
        <v>236.27</v>
      </c>
      <c r="G23" s="29">
        <v>1072.9000000000001</v>
      </c>
      <c r="H23" s="27">
        <v>90.59</v>
      </c>
      <c r="I23" s="26">
        <v>217</v>
      </c>
      <c r="J23" s="27">
        <v>415.95</v>
      </c>
      <c r="K23" s="29">
        <v>79.900000000000006</v>
      </c>
      <c r="L23" s="29">
        <v>1.5</v>
      </c>
      <c r="M23" s="27">
        <v>418.88</v>
      </c>
      <c r="N23" s="9">
        <f t="shared" si="0"/>
        <v>4174.96</v>
      </c>
    </row>
    <row r="24" spans="1:14">
      <c r="A24" s="24" t="s">
        <v>37</v>
      </c>
      <c r="B24" s="26">
        <v>0</v>
      </c>
      <c r="C24" s="27">
        <v>0.11</v>
      </c>
      <c r="D24" s="27">
        <v>2.57</v>
      </c>
      <c r="E24" s="26">
        <v>0</v>
      </c>
      <c r="F24" s="31">
        <v>0.7</v>
      </c>
      <c r="G24" s="26">
        <v>0</v>
      </c>
      <c r="H24" s="26">
        <v>0</v>
      </c>
      <c r="I24" s="26">
        <v>0</v>
      </c>
      <c r="J24" s="26">
        <v>0</v>
      </c>
      <c r="K24" s="27">
        <v>5.71</v>
      </c>
      <c r="L24" s="26">
        <v>0</v>
      </c>
      <c r="M24" s="26">
        <v>0</v>
      </c>
      <c r="N24" s="9">
        <f t="shared" si="0"/>
        <v>9.09</v>
      </c>
    </row>
    <row r="25" spans="1:14">
      <c r="A25" s="24" t="s">
        <v>38</v>
      </c>
      <c r="B25" s="29">
        <v>48.4</v>
      </c>
      <c r="C25" s="27">
        <v>764.23</v>
      </c>
      <c r="D25" s="27">
        <v>105.45</v>
      </c>
      <c r="E25" s="26">
        <v>1081</v>
      </c>
      <c r="F25" s="31">
        <v>907.6</v>
      </c>
      <c r="G25" s="29">
        <v>331.6</v>
      </c>
      <c r="H25" s="27">
        <v>215.32</v>
      </c>
      <c r="I25" s="26">
        <v>31</v>
      </c>
      <c r="J25" s="27">
        <v>54.66</v>
      </c>
      <c r="K25" s="27">
        <v>53.03</v>
      </c>
      <c r="L25" s="27">
        <v>3.32</v>
      </c>
      <c r="M25" s="27">
        <v>340.13</v>
      </c>
      <c r="N25" s="9">
        <f t="shared" si="0"/>
        <v>3935.7400000000002</v>
      </c>
    </row>
    <row r="26" spans="1:14">
      <c r="A26" s="24" t="s">
        <v>39</v>
      </c>
      <c r="B26" s="29">
        <v>19.399999999999999</v>
      </c>
      <c r="C26" s="27">
        <v>245.34</v>
      </c>
      <c r="D26" s="27">
        <v>29.57</v>
      </c>
      <c r="E26" s="26">
        <v>738</v>
      </c>
      <c r="F26" s="30">
        <v>382.26</v>
      </c>
      <c r="G26" s="29">
        <v>312.5</v>
      </c>
      <c r="H26" s="27">
        <v>28.89</v>
      </c>
      <c r="I26" s="26">
        <v>42</v>
      </c>
      <c r="J26" s="27">
        <v>37.630000000000003</v>
      </c>
      <c r="K26" s="27">
        <v>15.67</v>
      </c>
      <c r="L26" s="27">
        <v>6.43</v>
      </c>
      <c r="M26" s="29">
        <v>66.2</v>
      </c>
      <c r="N26" s="9">
        <f t="shared" si="0"/>
        <v>1923.8900000000003</v>
      </c>
    </row>
    <row r="27" spans="1:14">
      <c r="A27" s="24" t="s">
        <v>40</v>
      </c>
      <c r="B27" s="29">
        <v>170.2</v>
      </c>
      <c r="C27" s="27">
        <v>406.88</v>
      </c>
      <c r="D27" s="27">
        <v>74.75</v>
      </c>
      <c r="E27" s="26">
        <v>1545</v>
      </c>
      <c r="F27" s="30">
        <v>826.72</v>
      </c>
      <c r="G27" s="29">
        <v>799.9</v>
      </c>
      <c r="H27" s="29">
        <v>52.3</v>
      </c>
      <c r="I27" s="26">
        <v>131</v>
      </c>
      <c r="J27" s="27">
        <v>90.66</v>
      </c>
      <c r="K27" s="27">
        <v>80.84</v>
      </c>
      <c r="L27" s="27">
        <v>19.190000000000001</v>
      </c>
      <c r="M27" s="27">
        <v>779.55</v>
      </c>
      <c r="N27" s="9">
        <f t="shared" si="0"/>
        <v>4976.9900000000007</v>
      </c>
    </row>
    <row r="28" spans="1:14">
      <c r="A28" s="24" t="s">
        <v>41</v>
      </c>
      <c r="B28" s="29">
        <v>150.19999999999999</v>
      </c>
      <c r="C28" s="27">
        <v>460.29</v>
      </c>
      <c r="D28" s="29">
        <v>162.1</v>
      </c>
      <c r="E28" s="26">
        <v>1743</v>
      </c>
      <c r="F28" s="30">
        <v>1194.1099999999999</v>
      </c>
      <c r="G28" s="29">
        <v>1224.9000000000001</v>
      </c>
      <c r="H28" s="27">
        <v>128.93</v>
      </c>
      <c r="I28" s="26">
        <v>139</v>
      </c>
      <c r="J28" s="27">
        <v>153.05000000000001</v>
      </c>
      <c r="K28" s="29">
        <v>107.3</v>
      </c>
      <c r="L28" s="27">
        <v>211.82</v>
      </c>
      <c r="M28" s="27">
        <v>802.38</v>
      </c>
      <c r="N28" s="9">
        <f t="shared" si="0"/>
        <v>6477.0800000000008</v>
      </c>
    </row>
    <row r="29" spans="1:14">
      <c r="A29" s="24" t="s">
        <v>42</v>
      </c>
      <c r="B29" s="29">
        <v>1204.7</v>
      </c>
      <c r="C29" s="27">
        <v>4819.24</v>
      </c>
      <c r="D29" s="29">
        <v>799.6</v>
      </c>
      <c r="E29" s="26">
        <v>18320</v>
      </c>
      <c r="F29" s="30">
        <v>3659.46</v>
      </c>
      <c r="G29" s="29">
        <v>3613.6</v>
      </c>
      <c r="H29" s="29">
        <v>6115.5</v>
      </c>
      <c r="I29" s="26">
        <v>14705</v>
      </c>
      <c r="J29" s="27">
        <v>2077.29</v>
      </c>
      <c r="K29" s="27">
        <v>1256.42</v>
      </c>
      <c r="L29" s="27">
        <v>607.27</v>
      </c>
      <c r="M29" s="27">
        <v>4022.17</v>
      </c>
      <c r="N29" s="9">
        <f t="shared" si="0"/>
        <v>61200.249999999993</v>
      </c>
    </row>
    <row r="30" spans="1:14">
      <c r="A30" s="24" t="s">
        <v>43</v>
      </c>
      <c r="B30" s="29">
        <v>213.9</v>
      </c>
      <c r="C30" s="27">
        <v>451.89</v>
      </c>
      <c r="D30" s="27">
        <v>329.91</v>
      </c>
      <c r="E30" s="26">
        <v>1604</v>
      </c>
      <c r="F30" s="30">
        <v>1195.1199999999999</v>
      </c>
      <c r="G30" s="29">
        <v>1656.9</v>
      </c>
      <c r="H30" s="27">
        <v>1179.8599999999999</v>
      </c>
      <c r="I30" s="26">
        <v>107</v>
      </c>
      <c r="J30" s="27">
        <v>204.16</v>
      </c>
      <c r="K30" s="27">
        <v>329.26</v>
      </c>
      <c r="L30" s="27">
        <v>95.62</v>
      </c>
      <c r="M30" s="27">
        <v>713.35</v>
      </c>
      <c r="N30" s="9">
        <f t="shared" si="0"/>
        <v>8080.9699999999993</v>
      </c>
    </row>
    <row r="31" spans="1:14">
      <c r="A31" s="24" t="s">
        <v>44</v>
      </c>
      <c r="B31" s="29">
        <v>42.9</v>
      </c>
      <c r="C31" s="27">
        <v>52.08</v>
      </c>
      <c r="D31" s="27">
        <v>110.45</v>
      </c>
      <c r="E31" s="26">
        <v>889</v>
      </c>
      <c r="F31" s="30">
        <v>852.97</v>
      </c>
      <c r="G31" s="29">
        <v>448.7</v>
      </c>
      <c r="H31" s="27">
        <v>102.74</v>
      </c>
      <c r="I31" s="26">
        <v>140</v>
      </c>
      <c r="J31" s="27">
        <v>58.54</v>
      </c>
      <c r="K31" s="27">
        <v>69.209999999999994</v>
      </c>
      <c r="L31" s="27">
        <v>76.97</v>
      </c>
      <c r="M31" s="27">
        <v>271.64</v>
      </c>
      <c r="N31" s="9">
        <f t="shared" si="0"/>
        <v>3115.1999999999994</v>
      </c>
    </row>
    <row r="32" spans="1:14">
      <c r="A32" s="24" t="s">
        <v>45</v>
      </c>
      <c r="B32" s="26">
        <v>0</v>
      </c>
      <c r="C32" s="27">
        <v>0.34</v>
      </c>
      <c r="D32" s="27">
        <v>0.84</v>
      </c>
      <c r="E32" s="26">
        <v>43</v>
      </c>
      <c r="F32" s="30">
        <v>44.17</v>
      </c>
      <c r="G32" s="29">
        <v>344.5</v>
      </c>
      <c r="H32" s="27">
        <v>26.47</v>
      </c>
      <c r="I32" s="26">
        <v>0</v>
      </c>
      <c r="J32" s="27">
        <v>1.71</v>
      </c>
      <c r="K32" s="27">
        <v>10.17</v>
      </c>
      <c r="L32" s="26">
        <v>0</v>
      </c>
      <c r="M32" s="27">
        <v>27.39</v>
      </c>
      <c r="N32" s="9">
        <f t="shared" si="0"/>
        <v>498.59000000000003</v>
      </c>
    </row>
    <row r="33" spans="1:14">
      <c r="A33" s="24" t="s">
        <v>46</v>
      </c>
      <c r="B33" s="26">
        <v>0</v>
      </c>
      <c r="C33" s="27">
        <v>9.4600000000000009</v>
      </c>
      <c r="D33" s="27">
        <v>9.89</v>
      </c>
      <c r="E33" s="26">
        <v>0</v>
      </c>
      <c r="F33" s="30">
        <v>0.44</v>
      </c>
      <c r="G33" s="29">
        <v>1.8</v>
      </c>
      <c r="H33" s="26">
        <v>0</v>
      </c>
      <c r="I33" s="26">
        <v>0</v>
      </c>
      <c r="J33" s="27">
        <v>3.19</v>
      </c>
      <c r="K33" s="27">
        <v>48.87</v>
      </c>
      <c r="L33" s="27">
        <v>0.32</v>
      </c>
      <c r="M33" s="27">
        <v>394.91</v>
      </c>
      <c r="N33" s="9">
        <f t="shared" si="0"/>
        <v>468.88</v>
      </c>
    </row>
    <row r="34" spans="1:14">
      <c r="A34" s="24" t="s">
        <v>48</v>
      </c>
      <c r="B34" s="29">
        <v>23.7</v>
      </c>
      <c r="C34" s="29">
        <v>71.3</v>
      </c>
      <c r="D34" s="27">
        <v>70.540000000000006</v>
      </c>
      <c r="E34" s="26">
        <v>873</v>
      </c>
      <c r="F34" s="30">
        <v>258.99</v>
      </c>
      <c r="G34" s="29">
        <v>173.5</v>
      </c>
      <c r="H34" s="27">
        <v>26.29</v>
      </c>
      <c r="I34" s="26">
        <v>36</v>
      </c>
      <c r="J34" s="29">
        <v>149.6</v>
      </c>
      <c r="K34" s="27">
        <v>62.88</v>
      </c>
      <c r="L34" s="27">
        <v>1.29</v>
      </c>
      <c r="M34" s="27">
        <v>36.520000000000003</v>
      </c>
      <c r="N34" s="9">
        <f t="shared" si="0"/>
        <v>1783.61</v>
      </c>
    </row>
    <row r="35" spans="1:14">
      <c r="A35" s="24" t="s">
        <v>49</v>
      </c>
      <c r="B35" s="29">
        <v>58.7</v>
      </c>
      <c r="C35" s="27">
        <v>23.63</v>
      </c>
      <c r="D35" s="27">
        <v>165.25</v>
      </c>
      <c r="E35" s="26">
        <v>912</v>
      </c>
      <c r="F35" s="30">
        <v>278.24</v>
      </c>
      <c r="G35" s="29">
        <v>34.200000000000003</v>
      </c>
      <c r="H35" s="29">
        <v>14.1</v>
      </c>
      <c r="I35" s="26">
        <v>67</v>
      </c>
      <c r="J35" s="27">
        <v>85.71</v>
      </c>
      <c r="K35" s="27">
        <v>11.93</v>
      </c>
      <c r="L35" s="27">
        <v>99.05</v>
      </c>
      <c r="M35" s="27">
        <v>158.65</v>
      </c>
      <c r="N35" s="9">
        <f t="shared" si="0"/>
        <v>1908.46</v>
      </c>
    </row>
    <row r="36" spans="1:14">
      <c r="A36" s="24" t="s">
        <v>50</v>
      </c>
      <c r="B36" s="26">
        <v>31</v>
      </c>
      <c r="C36" s="27">
        <v>199.07</v>
      </c>
      <c r="D36" s="27">
        <v>10.89</v>
      </c>
      <c r="E36" s="26">
        <v>578</v>
      </c>
      <c r="F36" s="30">
        <v>257.58</v>
      </c>
      <c r="G36" s="29">
        <v>301.8</v>
      </c>
      <c r="H36" s="27">
        <v>39.57</v>
      </c>
      <c r="I36" s="26">
        <v>23</v>
      </c>
      <c r="J36" s="27">
        <v>38.340000000000003</v>
      </c>
      <c r="K36" s="27">
        <v>31.75</v>
      </c>
      <c r="L36" s="27">
        <v>5.25</v>
      </c>
      <c r="M36" s="29">
        <v>165.5</v>
      </c>
      <c r="N36" s="9">
        <f t="shared" si="0"/>
        <v>1681.7499999999998</v>
      </c>
    </row>
    <row r="37" spans="1:14">
      <c r="A37" s="24" t="s">
        <v>51</v>
      </c>
      <c r="B37" s="29">
        <v>1.5</v>
      </c>
      <c r="C37" s="27">
        <v>17.13</v>
      </c>
      <c r="D37" s="29">
        <v>0.5</v>
      </c>
      <c r="E37" s="26">
        <v>54</v>
      </c>
      <c r="F37" s="30">
        <v>22.62</v>
      </c>
      <c r="G37" s="29">
        <v>10.199999999999999</v>
      </c>
      <c r="H37" s="27">
        <v>2.0699999999999998</v>
      </c>
      <c r="I37" s="26">
        <v>4</v>
      </c>
      <c r="J37" s="27">
        <v>3.38</v>
      </c>
      <c r="K37" s="27">
        <v>0.52</v>
      </c>
      <c r="L37" s="27">
        <v>0.54</v>
      </c>
      <c r="M37" s="27">
        <v>15.98</v>
      </c>
      <c r="N37" s="9">
        <f t="shared" si="0"/>
        <v>132.44</v>
      </c>
    </row>
    <row r="38" spans="1:14">
      <c r="A38" s="24" t="s">
        <v>53</v>
      </c>
      <c r="B38" s="29">
        <v>17.2</v>
      </c>
      <c r="C38" s="27">
        <v>28.53</v>
      </c>
      <c r="D38" s="27">
        <v>5.58</v>
      </c>
      <c r="E38" s="26">
        <v>119</v>
      </c>
      <c r="F38" s="30">
        <v>102.77</v>
      </c>
      <c r="G38" s="29">
        <v>131.6</v>
      </c>
      <c r="H38" s="27">
        <v>3.59</v>
      </c>
      <c r="I38" s="26">
        <v>21</v>
      </c>
      <c r="J38" s="27">
        <v>13.65</v>
      </c>
      <c r="K38" s="29">
        <v>0.1</v>
      </c>
      <c r="L38" s="27">
        <v>4.82</v>
      </c>
      <c r="M38" s="27">
        <v>20.54</v>
      </c>
      <c r="N38" s="9">
        <f t="shared" si="0"/>
        <v>468.37999999999994</v>
      </c>
    </row>
    <row r="39" spans="1:14">
      <c r="A39" s="24" t="s">
        <v>55</v>
      </c>
      <c r="B39" s="29">
        <v>9.6999999999999993</v>
      </c>
      <c r="C39" s="27">
        <v>9.91</v>
      </c>
      <c r="D39" s="27">
        <v>0.21</v>
      </c>
      <c r="E39" s="26">
        <v>472</v>
      </c>
      <c r="F39" s="30">
        <v>66.19</v>
      </c>
      <c r="G39" s="29">
        <v>108.6</v>
      </c>
      <c r="H39" s="27">
        <v>2.34</v>
      </c>
      <c r="I39" s="26">
        <v>3</v>
      </c>
      <c r="J39" s="27">
        <v>80.650000000000006</v>
      </c>
      <c r="K39" s="27">
        <v>15.15</v>
      </c>
      <c r="L39" s="27">
        <v>3.43</v>
      </c>
      <c r="M39" s="26">
        <v>0</v>
      </c>
      <c r="N39" s="9">
        <f t="shared" si="0"/>
        <v>771.18</v>
      </c>
    </row>
    <row r="40" spans="1:14">
      <c r="A40" s="24" t="s">
        <v>56</v>
      </c>
      <c r="B40" s="29">
        <v>1.5</v>
      </c>
      <c r="C40" s="27">
        <v>2.66</v>
      </c>
      <c r="D40" s="27">
        <v>0.53</v>
      </c>
      <c r="E40" s="26">
        <v>151</v>
      </c>
      <c r="F40" s="30">
        <v>8.98</v>
      </c>
      <c r="G40" s="29">
        <v>7.2</v>
      </c>
      <c r="H40" s="26">
        <v>0</v>
      </c>
      <c r="I40" s="26">
        <v>4</v>
      </c>
      <c r="J40" s="27">
        <v>5.12</v>
      </c>
      <c r="K40" s="26">
        <v>0</v>
      </c>
      <c r="L40" s="26">
        <v>0</v>
      </c>
      <c r="M40" s="26">
        <v>0</v>
      </c>
      <c r="N40" s="9">
        <f t="shared" si="0"/>
        <v>180.98999999999998</v>
      </c>
    </row>
    <row r="41" spans="1:14">
      <c r="A41" s="24" t="s">
        <v>57</v>
      </c>
      <c r="B41" s="29">
        <v>3.9</v>
      </c>
      <c r="C41" s="27">
        <v>282.26</v>
      </c>
      <c r="D41" s="29">
        <v>23.7</v>
      </c>
      <c r="E41" s="26">
        <v>315</v>
      </c>
      <c r="F41" s="31">
        <v>236.5</v>
      </c>
      <c r="G41" s="29">
        <v>149.30000000000001</v>
      </c>
      <c r="H41" s="27">
        <v>5.28</v>
      </c>
      <c r="I41" s="26">
        <v>1875</v>
      </c>
      <c r="J41" s="27">
        <v>31.47</v>
      </c>
      <c r="K41" s="27">
        <v>10.58</v>
      </c>
      <c r="L41" s="26">
        <v>0</v>
      </c>
      <c r="M41" s="26">
        <v>0</v>
      </c>
      <c r="N41" s="9">
        <f t="shared" si="0"/>
        <v>2932.9899999999993</v>
      </c>
    </row>
    <row r="42" spans="1:14">
      <c r="A42" s="24" t="s">
        <v>58</v>
      </c>
      <c r="B42" s="26">
        <v>0</v>
      </c>
      <c r="C42" s="26">
        <v>0</v>
      </c>
      <c r="D42" s="26">
        <v>0</v>
      </c>
      <c r="E42" s="26">
        <v>0</v>
      </c>
      <c r="F42" s="28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7">
        <v>5.68</v>
      </c>
      <c r="M42" s="26">
        <v>0</v>
      </c>
      <c r="N42" s="9">
        <f t="shared" si="0"/>
        <v>5.68</v>
      </c>
    </row>
    <row r="43" spans="1:14">
      <c r="A43" s="24" t="s">
        <v>59</v>
      </c>
      <c r="B43" s="29">
        <v>12.9</v>
      </c>
      <c r="C43" s="27">
        <v>69.05</v>
      </c>
      <c r="D43" s="27">
        <v>28.36</v>
      </c>
      <c r="E43" s="26">
        <v>693</v>
      </c>
      <c r="F43" s="30">
        <v>67.75</v>
      </c>
      <c r="G43" s="29">
        <v>175.5</v>
      </c>
      <c r="H43" s="27">
        <v>62.36</v>
      </c>
      <c r="I43" s="26">
        <v>67</v>
      </c>
      <c r="J43" s="27">
        <v>32.36</v>
      </c>
      <c r="K43" s="27">
        <v>6.33</v>
      </c>
      <c r="L43" s="27">
        <v>5.79</v>
      </c>
      <c r="M43" s="27">
        <v>146.09</v>
      </c>
      <c r="N43" s="9">
        <f t="shared" si="0"/>
        <v>1366.4899999999996</v>
      </c>
    </row>
    <row r="44" spans="1:14">
      <c r="A44" s="24" t="s">
        <v>60</v>
      </c>
      <c r="B44" s="29">
        <v>4.7</v>
      </c>
      <c r="C44" s="27">
        <v>0.27</v>
      </c>
      <c r="D44" s="27">
        <v>7.71</v>
      </c>
      <c r="E44" s="26">
        <v>18</v>
      </c>
      <c r="F44" s="28">
        <v>0</v>
      </c>
      <c r="G44" s="26">
        <v>3</v>
      </c>
      <c r="H44" s="27">
        <v>19.66</v>
      </c>
      <c r="I44" s="26">
        <v>0</v>
      </c>
      <c r="J44" s="27">
        <v>0.49</v>
      </c>
      <c r="K44" s="26">
        <v>0</v>
      </c>
      <c r="L44" s="27">
        <v>2.04</v>
      </c>
      <c r="M44" s="27">
        <v>27.39</v>
      </c>
      <c r="N44" s="9">
        <f t="shared" si="0"/>
        <v>83.26</v>
      </c>
    </row>
    <row r="45" spans="1:14">
      <c r="A45" s="24" t="s">
        <v>61</v>
      </c>
      <c r="B45" s="29">
        <v>29.7</v>
      </c>
      <c r="C45" s="27">
        <v>3.19</v>
      </c>
      <c r="D45" s="29">
        <v>19.3</v>
      </c>
      <c r="E45" s="26">
        <v>1039</v>
      </c>
      <c r="F45" s="30">
        <v>12.63</v>
      </c>
      <c r="G45" s="29">
        <v>8.8000000000000007</v>
      </c>
      <c r="H45" s="27">
        <v>12.73</v>
      </c>
      <c r="I45" s="26">
        <v>12</v>
      </c>
      <c r="J45" s="27">
        <v>21.93</v>
      </c>
      <c r="K45" s="26">
        <v>0</v>
      </c>
      <c r="L45" s="27">
        <v>9.5399999999999991</v>
      </c>
      <c r="M45" s="27">
        <v>27.39</v>
      </c>
      <c r="N45" s="9">
        <f t="shared" si="0"/>
        <v>1196.2100000000003</v>
      </c>
    </row>
    <row r="46" spans="1:14">
      <c r="A46" s="24" t="s">
        <v>62</v>
      </c>
      <c r="B46" s="26">
        <v>5</v>
      </c>
      <c r="C46" s="29">
        <v>9.5</v>
      </c>
      <c r="D46" s="27">
        <v>6.09</v>
      </c>
      <c r="E46" s="26">
        <v>1040</v>
      </c>
      <c r="F46" s="30">
        <v>264.66000000000003</v>
      </c>
      <c r="G46" s="29">
        <v>142.9</v>
      </c>
      <c r="H46" s="27">
        <v>23.13</v>
      </c>
      <c r="I46" s="26">
        <v>10</v>
      </c>
      <c r="J46" s="27">
        <v>10.39</v>
      </c>
      <c r="K46" s="27">
        <v>9.0299999999999994</v>
      </c>
      <c r="L46" s="27">
        <v>3.97</v>
      </c>
      <c r="M46" s="27">
        <v>163.21</v>
      </c>
      <c r="N46" s="9">
        <f t="shared" si="0"/>
        <v>1687.8800000000003</v>
      </c>
    </row>
    <row r="47" spans="1:14">
      <c r="A47" s="24" t="s">
        <v>63</v>
      </c>
      <c r="B47" s="29">
        <v>1.3</v>
      </c>
      <c r="C47" s="27">
        <v>3.68</v>
      </c>
      <c r="D47" s="27">
        <v>0.92</v>
      </c>
      <c r="E47" s="26">
        <v>1203</v>
      </c>
      <c r="F47" s="30">
        <v>12.54</v>
      </c>
      <c r="G47" s="29">
        <v>4.8</v>
      </c>
      <c r="H47" s="27">
        <v>6.52</v>
      </c>
      <c r="I47" s="26">
        <v>7</v>
      </c>
      <c r="J47" s="27">
        <v>8.64</v>
      </c>
      <c r="K47" s="27">
        <v>1.04</v>
      </c>
      <c r="L47" s="27">
        <v>3.75</v>
      </c>
      <c r="M47" s="27">
        <v>135.82</v>
      </c>
      <c r="N47" s="9">
        <f t="shared" si="0"/>
        <v>1389.01</v>
      </c>
    </row>
    <row r="48" spans="1:14">
      <c r="A48" s="24" t="s">
        <v>65</v>
      </c>
      <c r="B48" s="29">
        <v>17.899999999999999</v>
      </c>
      <c r="C48" s="27">
        <v>7.52</v>
      </c>
      <c r="D48" s="27">
        <v>17.12</v>
      </c>
      <c r="E48" s="26">
        <v>174</v>
      </c>
      <c r="F48" s="30">
        <v>84.16</v>
      </c>
      <c r="G48" s="29">
        <v>162.69999999999999</v>
      </c>
      <c r="H48" s="27">
        <v>5.34</v>
      </c>
      <c r="I48" s="26">
        <v>63</v>
      </c>
      <c r="J48" s="27">
        <v>45.47</v>
      </c>
      <c r="K48" s="27">
        <v>46.59</v>
      </c>
      <c r="L48" s="27">
        <v>21.12</v>
      </c>
      <c r="M48" s="27">
        <v>81.040000000000006</v>
      </c>
      <c r="N48" s="9">
        <f t="shared" si="0"/>
        <v>725.96</v>
      </c>
    </row>
    <row r="49" spans="1:14">
      <c r="A49" s="24" t="s">
        <v>66</v>
      </c>
      <c r="B49" s="29">
        <v>9.1</v>
      </c>
      <c r="C49" s="27">
        <v>52.76</v>
      </c>
      <c r="D49" s="27">
        <v>43.08</v>
      </c>
      <c r="E49" s="26">
        <v>316</v>
      </c>
      <c r="F49" s="30">
        <v>0.16</v>
      </c>
      <c r="G49" s="29">
        <v>13.3</v>
      </c>
      <c r="H49" s="27">
        <v>9.89</v>
      </c>
      <c r="I49" s="26">
        <v>71</v>
      </c>
      <c r="J49" s="27">
        <v>26.71</v>
      </c>
      <c r="K49" s="27">
        <v>12.45</v>
      </c>
      <c r="L49" s="27">
        <v>2.25</v>
      </c>
      <c r="M49" s="26">
        <v>0</v>
      </c>
      <c r="N49" s="9">
        <f t="shared" si="0"/>
        <v>556.70000000000005</v>
      </c>
    </row>
    <row r="50" spans="1:14">
      <c r="A50" s="24" t="s">
        <v>68</v>
      </c>
      <c r="B50" s="29">
        <v>1.9</v>
      </c>
      <c r="C50" s="27">
        <v>0.23</v>
      </c>
      <c r="D50" s="27">
        <v>1.07</v>
      </c>
      <c r="E50" s="26">
        <v>68</v>
      </c>
      <c r="F50" s="30">
        <v>58.39</v>
      </c>
      <c r="G50" s="29">
        <v>1.7</v>
      </c>
      <c r="H50" s="27">
        <v>3.29</v>
      </c>
      <c r="I50" s="26">
        <v>0</v>
      </c>
      <c r="J50" s="27">
        <v>5.07</v>
      </c>
      <c r="K50" s="27">
        <v>5.29</v>
      </c>
      <c r="L50" s="27">
        <v>2.36</v>
      </c>
      <c r="M50" s="26">
        <v>0</v>
      </c>
      <c r="N50" s="9">
        <f t="shared" si="0"/>
        <v>147.29999999999998</v>
      </c>
    </row>
    <row r="51" spans="1:14">
      <c r="A51" s="24" t="s">
        <v>69</v>
      </c>
      <c r="B51" s="29">
        <v>7.6</v>
      </c>
      <c r="C51" s="27">
        <v>27.61</v>
      </c>
      <c r="D51" s="27">
        <v>9.94</v>
      </c>
      <c r="E51" s="26">
        <v>499</v>
      </c>
      <c r="F51" s="30">
        <v>50.61</v>
      </c>
      <c r="G51" s="29">
        <v>84.1</v>
      </c>
      <c r="H51" s="27">
        <v>7.72</v>
      </c>
      <c r="I51" s="26">
        <v>27</v>
      </c>
      <c r="J51" s="27">
        <v>18.27</v>
      </c>
      <c r="K51" s="27">
        <v>16.29</v>
      </c>
      <c r="L51" s="27">
        <v>5.68</v>
      </c>
      <c r="M51" s="27">
        <v>57.07</v>
      </c>
      <c r="N51" s="9">
        <f t="shared" si="0"/>
        <v>810.89</v>
      </c>
    </row>
    <row r="52" spans="1:14">
      <c r="A52" s="24" t="s">
        <v>71</v>
      </c>
      <c r="B52" s="29">
        <v>39.4</v>
      </c>
      <c r="C52" s="29">
        <v>79.5</v>
      </c>
      <c r="D52" s="27">
        <v>31.37</v>
      </c>
      <c r="E52" s="26">
        <v>1497</v>
      </c>
      <c r="F52" s="30">
        <v>323.41000000000003</v>
      </c>
      <c r="G52" s="29">
        <v>146.5</v>
      </c>
      <c r="H52" s="27">
        <v>65.98</v>
      </c>
      <c r="I52" s="26">
        <v>179</v>
      </c>
      <c r="J52" s="27">
        <v>74.88</v>
      </c>
      <c r="K52" s="27">
        <v>10.07</v>
      </c>
      <c r="L52" s="27">
        <v>11.79</v>
      </c>
      <c r="M52" s="29">
        <v>184.9</v>
      </c>
      <c r="N52" s="9">
        <f t="shared" si="0"/>
        <v>2643.8000000000006</v>
      </c>
    </row>
    <row r="53" spans="1:14">
      <c r="A53" s="24" t="s">
        <v>72</v>
      </c>
      <c r="B53" s="29">
        <v>28.1</v>
      </c>
      <c r="C53" s="27">
        <v>31.79</v>
      </c>
      <c r="D53" s="29">
        <v>14.7</v>
      </c>
      <c r="E53" s="26">
        <v>634</v>
      </c>
      <c r="F53" s="30">
        <v>192.46</v>
      </c>
      <c r="G53" s="29">
        <v>215.6</v>
      </c>
      <c r="H53" s="27">
        <v>35.28</v>
      </c>
      <c r="I53" s="26">
        <v>420</v>
      </c>
      <c r="J53" s="27">
        <v>118.72</v>
      </c>
      <c r="K53" s="27">
        <v>9.1300000000000008</v>
      </c>
      <c r="L53" s="27">
        <v>35.270000000000003</v>
      </c>
      <c r="M53" s="27">
        <v>175.77</v>
      </c>
      <c r="N53" s="9">
        <f t="shared" si="0"/>
        <v>1910.8200000000002</v>
      </c>
    </row>
    <row r="54" spans="1:14">
      <c r="A54" s="24" t="s">
        <v>73</v>
      </c>
      <c r="B54" s="29">
        <v>7.4</v>
      </c>
      <c r="C54" s="27">
        <v>10.83</v>
      </c>
      <c r="D54" s="27">
        <v>4.59</v>
      </c>
      <c r="E54" s="26">
        <v>196</v>
      </c>
      <c r="F54" s="31">
        <v>84.6</v>
      </c>
      <c r="G54" s="29">
        <v>31.1</v>
      </c>
      <c r="H54" s="27">
        <v>2.14</v>
      </c>
      <c r="I54" s="26">
        <v>12</v>
      </c>
      <c r="J54" s="29">
        <v>8.8000000000000007</v>
      </c>
      <c r="K54" s="27">
        <v>1.66</v>
      </c>
      <c r="L54" s="27">
        <v>4.93</v>
      </c>
      <c r="M54" s="29">
        <v>33.1</v>
      </c>
      <c r="N54" s="9">
        <f t="shared" si="0"/>
        <v>397.15000000000003</v>
      </c>
    </row>
    <row r="55" spans="1:14">
      <c r="A55" s="24" t="s">
        <v>74</v>
      </c>
      <c r="B55" s="29">
        <v>11.6</v>
      </c>
      <c r="C55" s="26">
        <v>0</v>
      </c>
      <c r="D55" s="27">
        <v>2.93</v>
      </c>
      <c r="E55" s="26">
        <v>0</v>
      </c>
      <c r="F55" s="30">
        <v>70.849999999999994</v>
      </c>
      <c r="G55" s="29">
        <v>78.900000000000006</v>
      </c>
      <c r="H55" s="26">
        <v>0</v>
      </c>
      <c r="I55" s="26">
        <v>12</v>
      </c>
      <c r="J55" s="27">
        <v>1.84</v>
      </c>
      <c r="K55" s="27">
        <v>8.51</v>
      </c>
      <c r="L55" s="27">
        <v>7.72</v>
      </c>
      <c r="M55" s="27">
        <v>17.12</v>
      </c>
      <c r="N55" s="9">
        <f t="shared" si="0"/>
        <v>211.47</v>
      </c>
    </row>
    <row r="56" spans="1:14">
      <c r="A56" s="24" t="s">
        <v>76</v>
      </c>
      <c r="B56" s="26">
        <v>0</v>
      </c>
      <c r="C56" s="32" t="s">
        <v>117</v>
      </c>
      <c r="D56" s="26">
        <v>0</v>
      </c>
      <c r="E56" s="26">
        <v>0</v>
      </c>
      <c r="F56" s="28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9">
        <f t="shared" si="0"/>
        <v>0</v>
      </c>
    </row>
    <row r="57" spans="1:14">
      <c r="A57" s="24" t="s">
        <v>75</v>
      </c>
      <c r="B57" s="29">
        <v>9.8000000000000007</v>
      </c>
      <c r="C57" s="27">
        <v>161.66</v>
      </c>
      <c r="D57" s="27">
        <v>54.41</v>
      </c>
      <c r="E57" s="26">
        <v>977</v>
      </c>
      <c r="F57" s="30">
        <v>99.75</v>
      </c>
      <c r="G57" s="29">
        <v>222.2</v>
      </c>
      <c r="H57" s="27">
        <v>24.39</v>
      </c>
      <c r="I57" s="26">
        <v>85</v>
      </c>
      <c r="J57" s="27">
        <v>50.71</v>
      </c>
      <c r="K57" s="27">
        <v>24.07</v>
      </c>
      <c r="L57" s="27">
        <v>54.56</v>
      </c>
      <c r="M57" s="26">
        <v>0</v>
      </c>
      <c r="N57" s="9">
        <f t="shared" si="0"/>
        <v>1763.55</v>
      </c>
    </row>
    <row r="58" spans="1:14">
      <c r="A58" s="24" t="s">
        <v>78</v>
      </c>
      <c r="B58" s="29">
        <v>138.30000000000001</v>
      </c>
      <c r="C58" s="27">
        <v>356.67</v>
      </c>
      <c r="D58" s="27">
        <v>23.21</v>
      </c>
      <c r="E58" s="26">
        <v>1207</v>
      </c>
      <c r="F58" s="30">
        <v>614.71</v>
      </c>
      <c r="G58" s="29">
        <v>500.1</v>
      </c>
      <c r="H58" s="27">
        <v>99.23</v>
      </c>
      <c r="I58" s="26">
        <v>1654</v>
      </c>
      <c r="J58" s="27">
        <v>133.52000000000001</v>
      </c>
      <c r="K58" s="27">
        <v>82.18</v>
      </c>
      <c r="L58" s="27">
        <v>17.579999999999998</v>
      </c>
      <c r="M58" s="27">
        <v>421.16</v>
      </c>
      <c r="N58" s="9">
        <f t="shared" si="0"/>
        <v>5247.6600000000008</v>
      </c>
    </row>
    <row r="59" spans="1:14">
      <c r="A59" s="24" t="s">
        <v>79</v>
      </c>
      <c r="B59" s="29">
        <v>52.8</v>
      </c>
      <c r="C59" s="29">
        <v>83.3</v>
      </c>
      <c r="D59" s="27">
        <v>6.67</v>
      </c>
      <c r="E59" s="26">
        <v>1461</v>
      </c>
      <c r="F59" s="30">
        <v>298.52999999999997</v>
      </c>
      <c r="G59" s="29">
        <v>303.2</v>
      </c>
      <c r="H59" s="27">
        <v>47.37</v>
      </c>
      <c r="I59" s="26">
        <v>16</v>
      </c>
      <c r="J59" s="27">
        <v>314.79000000000002</v>
      </c>
      <c r="K59" s="27">
        <v>18.78</v>
      </c>
      <c r="L59" s="29">
        <v>1.5</v>
      </c>
      <c r="M59" s="27">
        <v>54.79</v>
      </c>
      <c r="N59" s="9">
        <f t="shared" si="0"/>
        <v>2658.73</v>
      </c>
    </row>
    <row r="60" spans="1:14">
      <c r="A60" s="24" t="s">
        <v>80</v>
      </c>
      <c r="B60" s="26">
        <v>0</v>
      </c>
      <c r="C60" s="29">
        <v>8.6999999999999993</v>
      </c>
      <c r="D60" s="27">
        <v>0.01</v>
      </c>
      <c r="E60" s="26">
        <v>0</v>
      </c>
      <c r="F60" s="28">
        <v>0</v>
      </c>
      <c r="G60" s="29">
        <v>72.900000000000006</v>
      </c>
      <c r="H60" s="29">
        <v>7.5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9">
        <f t="shared" si="0"/>
        <v>89.11</v>
      </c>
    </row>
    <row r="61" spans="1:14">
      <c r="A61" s="24" t="s">
        <v>81</v>
      </c>
      <c r="B61" s="29">
        <v>4.4000000000000004</v>
      </c>
      <c r="C61" s="27">
        <v>5.47</v>
      </c>
      <c r="D61" s="29">
        <v>19.5</v>
      </c>
      <c r="E61" s="26">
        <v>729</v>
      </c>
      <c r="F61" s="30">
        <v>101.84</v>
      </c>
      <c r="G61" s="29">
        <v>85.6</v>
      </c>
      <c r="H61" s="27">
        <v>12.07</v>
      </c>
      <c r="I61" s="26">
        <v>128</v>
      </c>
      <c r="J61" s="27">
        <v>61.44</v>
      </c>
      <c r="K61" s="27">
        <v>18.89</v>
      </c>
      <c r="L61" s="26">
        <v>3</v>
      </c>
      <c r="M61" s="27">
        <v>81.040000000000006</v>
      </c>
      <c r="N61" s="9">
        <f t="shared" si="0"/>
        <v>1250.2500000000002</v>
      </c>
    </row>
    <row r="62" spans="1:14">
      <c r="A62" s="24" t="s">
        <v>83</v>
      </c>
      <c r="B62" s="29">
        <v>8.1</v>
      </c>
      <c r="C62" s="27">
        <v>112.51</v>
      </c>
      <c r="D62" s="29">
        <v>9.1999999999999993</v>
      </c>
      <c r="E62" s="26">
        <v>462</v>
      </c>
      <c r="F62" s="30">
        <v>20.75</v>
      </c>
      <c r="G62" s="29">
        <v>135.69999999999999</v>
      </c>
      <c r="H62" s="27">
        <v>44.93</v>
      </c>
      <c r="I62" s="26">
        <v>45</v>
      </c>
      <c r="J62" s="27">
        <v>18.14</v>
      </c>
      <c r="K62" s="27">
        <v>9.9600000000000009</v>
      </c>
      <c r="L62" s="27">
        <v>3.22</v>
      </c>
      <c r="M62" s="27">
        <v>143.81</v>
      </c>
      <c r="N62" s="9">
        <f t="shared" si="0"/>
        <v>1013.3199999999999</v>
      </c>
    </row>
    <row r="63" spans="1:14">
      <c r="A63" s="24" t="s">
        <v>84</v>
      </c>
      <c r="B63" s="29">
        <v>35.700000000000003</v>
      </c>
      <c r="C63" s="27">
        <v>45.85</v>
      </c>
      <c r="D63" s="27">
        <v>9.86</v>
      </c>
      <c r="E63" s="26">
        <v>580</v>
      </c>
      <c r="F63" s="30">
        <v>103.62</v>
      </c>
      <c r="G63" s="29">
        <v>150.69999999999999</v>
      </c>
      <c r="H63" s="27">
        <v>140.38999999999999</v>
      </c>
      <c r="I63" s="26">
        <v>11463</v>
      </c>
      <c r="J63" s="27">
        <v>159.11000000000001</v>
      </c>
      <c r="K63" s="27">
        <v>24.18</v>
      </c>
      <c r="L63" s="27">
        <v>18.649999999999999</v>
      </c>
      <c r="M63" s="29">
        <v>46.8</v>
      </c>
      <c r="N63" s="9">
        <f t="shared" si="0"/>
        <v>12777.859999999999</v>
      </c>
    </row>
    <row r="64" spans="1:14">
      <c r="A64" s="24" t="s">
        <v>85</v>
      </c>
      <c r="B64" s="29">
        <v>40.200000000000003</v>
      </c>
      <c r="C64" s="27">
        <v>122.72</v>
      </c>
      <c r="D64" s="29">
        <v>7.2</v>
      </c>
      <c r="E64" s="26">
        <v>773</v>
      </c>
      <c r="F64" s="28">
        <v>409</v>
      </c>
      <c r="G64" s="29">
        <v>93.3</v>
      </c>
      <c r="H64" s="27">
        <v>99.38</v>
      </c>
      <c r="I64" s="26">
        <v>173</v>
      </c>
      <c r="J64" s="27">
        <v>68.760000000000005</v>
      </c>
      <c r="K64" s="27">
        <v>67.14</v>
      </c>
      <c r="L64" s="27">
        <v>3.86</v>
      </c>
      <c r="M64" s="27">
        <v>159.79</v>
      </c>
      <c r="N64" s="9">
        <f t="shared" si="0"/>
        <v>2017.3499999999997</v>
      </c>
    </row>
    <row r="65" spans="1:14">
      <c r="A65" s="24" t="s">
        <v>86</v>
      </c>
      <c r="B65" s="29">
        <v>4.8</v>
      </c>
      <c r="C65" s="29">
        <v>73.5</v>
      </c>
      <c r="D65" s="27">
        <v>13.11</v>
      </c>
      <c r="E65" s="26">
        <v>52</v>
      </c>
      <c r="F65" s="31">
        <v>18.899999999999999</v>
      </c>
      <c r="G65" s="29">
        <v>6.6</v>
      </c>
      <c r="H65" s="27">
        <v>1.27</v>
      </c>
      <c r="I65" s="26">
        <v>2</v>
      </c>
      <c r="J65" s="27">
        <v>2.06</v>
      </c>
      <c r="K65" s="27">
        <v>0.21</v>
      </c>
      <c r="L65" s="27">
        <v>1.29</v>
      </c>
      <c r="M65" s="26">
        <v>0</v>
      </c>
      <c r="N65" s="9">
        <f t="shared" si="0"/>
        <v>175.74</v>
      </c>
    </row>
    <row r="66" spans="1:14">
      <c r="A66" s="24" t="s">
        <v>88</v>
      </c>
      <c r="B66" s="26">
        <v>27</v>
      </c>
      <c r="C66" s="27">
        <v>57.05</v>
      </c>
      <c r="D66" s="29">
        <v>34.4</v>
      </c>
      <c r="E66" s="26">
        <v>1348</v>
      </c>
      <c r="F66" s="31">
        <v>157.9</v>
      </c>
      <c r="G66" s="29">
        <v>204.3</v>
      </c>
      <c r="H66" s="29">
        <v>22.9</v>
      </c>
      <c r="I66" s="26">
        <v>66</v>
      </c>
      <c r="J66" s="27">
        <v>70.17</v>
      </c>
      <c r="K66" s="27">
        <v>24.07</v>
      </c>
      <c r="L66" s="27">
        <v>21.12</v>
      </c>
      <c r="M66" s="27">
        <v>30.82</v>
      </c>
      <c r="N66" s="9">
        <f t="shared" si="0"/>
        <v>2063.73</v>
      </c>
    </row>
    <row r="67" spans="1:14">
      <c r="A67" s="24" t="s">
        <v>91</v>
      </c>
      <c r="B67" s="26">
        <v>1</v>
      </c>
      <c r="C67" s="27">
        <v>0.68</v>
      </c>
      <c r="D67" s="27">
        <v>0.51</v>
      </c>
      <c r="E67" s="26">
        <v>18</v>
      </c>
      <c r="F67" s="30">
        <v>7.25</v>
      </c>
      <c r="G67" s="29">
        <v>3.4</v>
      </c>
      <c r="H67" s="26">
        <v>2</v>
      </c>
      <c r="I67" s="26">
        <v>6</v>
      </c>
      <c r="J67" s="27">
        <v>0.69</v>
      </c>
      <c r="K67" s="27">
        <v>4.25</v>
      </c>
      <c r="L67" s="27">
        <v>1.72</v>
      </c>
      <c r="M67" s="27">
        <v>92.45</v>
      </c>
      <c r="N67" s="9">
        <f t="shared" si="0"/>
        <v>137.94999999999999</v>
      </c>
    </row>
    <row r="68" spans="1:14">
      <c r="A68" s="24" t="s">
        <v>93</v>
      </c>
      <c r="B68" s="26">
        <v>0</v>
      </c>
      <c r="C68" s="26">
        <v>0</v>
      </c>
      <c r="D68" s="26">
        <v>0</v>
      </c>
      <c r="E68" s="26">
        <v>0</v>
      </c>
      <c r="F68" s="28">
        <v>0</v>
      </c>
      <c r="G68" s="29">
        <v>0.1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9">
        <f t="shared" si="0"/>
        <v>0.1</v>
      </c>
    </row>
    <row r="69" spans="1:14">
      <c r="A69" s="24" t="s">
        <v>95</v>
      </c>
      <c r="B69" s="29">
        <v>0.3</v>
      </c>
      <c r="C69" s="26">
        <v>0</v>
      </c>
      <c r="D69" s="27">
        <v>0.03</v>
      </c>
      <c r="E69" s="26">
        <v>0</v>
      </c>
      <c r="F69" s="28">
        <v>0</v>
      </c>
      <c r="G69" s="29">
        <v>13.3</v>
      </c>
      <c r="H69" s="26">
        <v>0</v>
      </c>
      <c r="I69" s="26">
        <v>2</v>
      </c>
      <c r="J69" s="26">
        <v>0</v>
      </c>
      <c r="K69" s="26">
        <v>0</v>
      </c>
      <c r="L69" s="27">
        <v>0.75</v>
      </c>
      <c r="M69" s="26">
        <v>0</v>
      </c>
      <c r="N69" s="9">
        <f t="shared" si="0"/>
        <v>16.380000000000003</v>
      </c>
    </row>
    <row r="70" spans="1:14">
      <c r="A70" s="24" t="s">
        <v>96</v>
      </c>
      <c r="B70" s="29">
        <v>0.6</v>
      </c>
      <c r="C70" s="26">
        <v>0</v>
      </c>
      <c r="D70" s="27">
        <v>0.18</v>
      </c>
      <c r="E70" s="26">
        <v>0</v>
      </c>
      <c r="F70" s="30">
        <v>14.99</v>
      </c>
      <c r="G70" s="29">
        <v>8.5</v>
      </c>
      <c r="H70" s="26">
        <v>0</v>
      </c>
      <c r="I70" s="26">
        <v>2</v>
      </c>
      <c r="J70" s="27">
        <v>0.48</v>
      </c>
      <c r="K70" s="26">
        <v>0</v>
      </c>
      <c r="L70" s="27">
        <v>1.82</v>
      </c>
      <c r="M70" s="26">
        <v>0</v>
      </c>
      <c r="N70" s="9">
        <f t="shared" si="0"/>
        <v>28.57</v>
      </c>
    </row>
    <row r="71" spans="1:14">
      <c r="A71" s="24" t="s">
        <v>97</v>
      </c>
      <c r="B71" s="29">
        <v>2.5</v>
      </c>
      <c r="C71" s="27">
        <v>1.56</v>
      </c>
      <c r="D71" s="27">
        <v>5.04</v>
      </c>
      <c r="E71" s="26">
        <v>112</v>
      </c>
      <c r="F71" s="30">
        <v>4.5199999999999996</v>
      </c>
      <c r="G71" s="29">
        <v>7.4</v>
      </c>
      <c r="H71" s="27">
        <v>1.45</v>
      </c>
      <c r="I71" s="26">
        <v>4</v>
      </c>
      <c r="J71" s="27">
        <v>1.56</v>
      </c>
      <c r="K71" s="27">
        <v>0.31</v>
      </c>
      <c r="L71" s="27">
        <v>8.25</v>
      </c>
      <c r="M71" s="27">
        <v>14.84</v>
      </c>
      <c r="N71" s="9">
        <f t="shared" si="0"/>
        <v>163.42999999999998</v>
      </c>
    </row>
    <row r="72" spans="1:14">
      <c r="A72" s="24" t="s">
        <v>98</v>
      </c>
      <c r="B72" s="29">
        <v>0.7</v>
      </c>
      <c r="C72" s="27">
        <v>13.48</v>
      </c>
      <c r="D72" s="26">
        <v>0</v>
      </c>
      <c r="E72" s="26">
        <v>102</v>
      </c>
      <c r="F72" s="30">
        <v>42.64</v>
      </c>
      <c r="G72" s="29">
        <v>13.1</v>
      </c>
      <c r="H72" s="27">
        <v>3.59</v>
      </c>
      <c r="I72" s="26">
        <v>6</v>
      </c>
      <c r="J72" s="27">
        <v>1.82</v>
      </c>
      <c r="K72" s="27">
        <v>1.76</v>
      </c>
      <c r="L72" s="26">
        <v>0</v>
      </c>
      <c r="M72" s="26">
        <v>0</v>
      </c>
      <c r="N72" s="9">
        <f t="shared" si="0"/>
        <v>185.08999999999997</v>
      </c>
    </row>
    <row r="73" spans="1:14">
      <c r="A73" s="24" t="s">
        <v>99</v>
      </c>
      <c r="B73" s="29">
        <v>0.1</v>
      </c>
      <c r="C73" s="27">
        <v>0.11</v>
      </c>
      <c r="D73" s="29">
        <v>0.8</v>
      </c>
      <c r="E73" s="26">
        <v>49</v>
      </c>
      <c r="F73" s="31">
        <v>5.5</v>
      </c>
      <c r="G73" s="29">
        <v>0.1</v>
      </c>
      <c r="H73" s="26">
        <v>0</v>
      </c>
      <c r="I73" s="26">
        <v>1</v>
      </c>
      <c r="J73" s="27">
        <v>0.46</v>
      </c>
      <c r="K73" s="26">
        <v>0</v>
      </c>
      <c r="L73" s="27">
        <v>0.21</v>
      </c>
      <c r="M73" s="27">
        <v>17.12</v>
      </c>
      <c r="N73" s="9">
        <f t="shared" si="0"/>
        <v>74.400000000000006</v>
      </c>
    </row>
    <row r="74" spans="1:14">
      <c r="A74" s="24" t="s">
        <v>101</v>
      </c>
      <c r="B74" s="26">
        <v>0</v>
      </c>
      <c r="C74" s="26">
        <v>0</v>
      </c>
      <c r="D74" s="26">
        <v>0</v>
      </c>
      <c r="E74" s="26">
        <v>0</v>
      </c>
      <c r="F74" s="28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9">
        <f t="shared" si="0"/>
        <v>0</v>
      </c>
    </row>
    <row r="75" spans="1:14">
      <c r="A75" s="24" t="s">
        <v>102</v>
      </c>
      <c r="B75" s="26">
        <v>0</v>
      </c>
      <c r="C75" s="32" t="s">
        <v>117</v>
      </c>
      <c r="D75" s="26">
        <v>0</v>
      </c>
      <c r="E75" s="26">
        <v>0</v>
      </c>
      <c r="F75" s="28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9">
        <f t="shared" si="0"/>
        <v>0</v>
      </c>
    </row>
    <row r="76" spans="1:14">
      <c r="A76" s="24" t="s">
        <v>89</v>
      </c>
      <c r="B76" s="29">
        <v>1.6</v>
      </c>
      <c r="C76" s="27">
        <v>12.12</v>
      </c>
      <c r="D76" s="29">
        <v>6.4</v>
      </c>
      <c r="E76" s="26">
        <v>384</v>
      </c>
      <c r="F76" s="28">
        <v>0</v>
      </c>
      <c r="G76" s="29">
        <v>11.8</v>
      </c>
      <c r="H76" s="29">
        <v>7.6</v>
      </c>
      <c r="I76" s="26">
        <v>17</v>
      </c>
      <c r="J76" s="27">
        <v>3.52</v>
      </c>
      <c r="K76" s="27">
        <v>2.1800000000000002</v>
      </c>
      <c r="L76" s="27">
        <v>29.69</v>
      </c>
      <c r="M76" s="29">
        <v>13.7</v>
      </c>
      <c r="N76" s="9">
        <f t="shared" si="0"/>
        <v>489.61</v>
      </c>
    </row>
    <row r="77" spans="1:14">
      <c r="A77" s="24" t="s">
        <v>90</v>
      </c>
      <c r="B77" s="29">
        <v>2.2000000000000002</v>
      </c>
      <c r="C77" s="27">
        <v>3.38</v>
      </c>
      <c r="D77" s="26">
        <v>4</v>
      </c>
      <c r="E77" s="26">
        <v>80</v>
      </c>
      <c r="F77" s="30">
        <v>186.24</v>
      </c>
      <c r="G77" s="29">
        <v>54.9</v>
      </c>
      <c r="H77" s="27">
        <v>3.67</v>
      </c>
      <c r="I77" s="26">
        <v>12</v>
      </c>
      <c r="J77" s="27">
        <v>7.32</v>
      </c>
      <c r="K77" s="27">
        <v>2.59</v>
      </c>
      <c r="L77" s="27">
        <v>2.89</v>
      </c>
      <c r="M77" s="29">
        <v>138.1</v>
      </c>
      <c r="N77" s="9">
        <f>SUM(B77:M77)</f>
        <v>497.28999999999996</v>
      </c>
    </row>
    <row r="78" spans="1:14">
      <c r="A78" s="24" t="s">
        <v>103</v>
      </c>
      <c r="B78" s="29">
        <v>2589.8000000000002</v>
      </c>
      <c r="C78" s="27">
        <v>9695.27</v>
      </c>
      <c r="D78" s="27">
        <v>2430.46</v>
      </c>
      <c r="E78" s="26">
        <v>47720</v>
      </c>
      <c r="F78" s="30">
        <v>14375.67</v>
      </c>
      <c r="G78" s="29">
        <v>13937.2</v>
      </c>
      <c r="H78" s="27">
        <v>8859.66</v>
      </c>
      <c r="I78" s="26">
        <v>32201</v>
      </c>
      <c r="J78" s="27">
        <v>4843.53</v>
      </c>
      <c r="K78" s="27">
        <v>2632.08</v>
      </c>
      <c r="L78" s="27">
        <v>1442.23</v>
      </c>
      <c r="M78" s="27">
        <v>10903.45</v>
      </c>
      <c r="N78" s="27">
        <v>10903.45</v>
      </c>
    </row>
    <row r="80" spans="1:14">
      <c r="A80" s="22" t="s">
        <v>118</v>
      </c>
    </row>
    <row r="81" spans="1:14">
      <c r="A81" s="22" t="s">
        <v>117</v>
      </c>
      <c r="B81" s="22" t="s">
        <v>108</v>
      </c>
    </row>
    <row r="83" spans="1:14">
      <c r="A83" s="22" t="s">
        <v>4</v>
      </c>
      <c r="B83" s="22" t="s">
        <v>105</v>
      </c>
    </row>
    <row r="84" spans="1:14">
      <c r="A84" s="22" t="s">
        <v>5</v>
      </c>
      <c r="B84" s="22" t="s">
        <v>103</v>
      </c>
    </row>
    <row r="85" spans="1:14">
      <c r="A85" s="22" t="s">
        <v>6</v>
      </c>
      <c r="B85" s="22" t="s">
        <v>119</v>
      </c>
    </row>
    <row r="86" spans="1:14">
      <c r="A86" s="22" t="s">
        <v>114</v>
      </c>
      <c r="B86" s="22" t="s">
        <v>115</v>
      </c>
    </row>
    <row r="88" spans="1:14">
      <c r="A88" s="24" t="s">
        <v>116</v>
      </c>
      <c r="B88" s="24" t="s">
        <v>8</v>
      </c>
      <c r="C88" s="24" t="s">
        <v>9</v>
      </c>
      <c r="D88" s="24" t="s">
        <v>10</v>
      </c>
      <c r="E88" s="24" t="s">
        <v>11</v>
      </c>
      <c r="F88" s="25" t="s">
        <v>12</v>
      </c>
      <c r="G88" s="24" t="s">
        <v>13</v>
      </c>
      <c r="H88" s="24" t="s">
        <v>14</v>
      </c>
      <c r="I88" s="24" t="s">
        <v>15</v>
      </c>
      <c r="J88" s="24" t="s">
        <v>16</v>
      </c>
      <c r="K88" s="24" t="s">
        <v>17</v>
      </c>
      <c r="L88" s="24" t="s">
        <v>18</v>
      </c>
      <c r="M88" s="24" t="s">
        <v>19</v>
      </c>
      <c r="N88" s="21" t="s">
        <v>107</v>
      </c>
    </row>
    <row r="89" spans="1:14">
      <c r="A89" s="24" t="s">
        <v>21</v>
      </c>
      <c r="B89" s="26">
        <v>0</v>
      </c>
      <c r="C89" s="26">
        <v>0</v>
      </c>
      <c r="D89" s="27">
        <v>0.06</v>
      </c>
      <c r="E89" s="26">
        <v>0</v>
      </c>
      <c r="F89" s="28">
        <v>0</v>
      </c>
      <c r="G89" s="29">
        <v>1.9</v>
      </c>
      <c r="H89" s="27">
        <v>0.21</v>
      </c>
      <c r="I89" s="26">
        <v>0</v>
      </c>
      <c r="J89" s="27">
        <v>0.05</v>
      </c>
      <c r="K89" s="27">
        <v>0.21</v>
      </c>
      <c r="L89" s="27">
        <v>0.54</v>
      </c>
      <c r="M89" s="26">
        <v>0</v>
      </c>
      <c r="N89" s="9">
        <f t="shared" ref="N89:N152" si="1">SUM(B89:M89)</f>
        <v>2.9699999999999998</v>
      </c>
    </row>
    <row r="90" spans="1:14">
      <c r="A90" s="24" t="s">
        <v>23</v>
      </c>
      <c r="B90" s="26">
        <v>0</v>
      </c>
      <c r="C90" s="26">
        <v>0</v>
      </c>
      <c r="D90" s="27">
        <v>0.01</v>
      </c>
      <c r="E90" s="26">
        <v>0</v>
      </c>
      <c r="F90" s="28">
        <v>0</v>
      </c>
      <c r="G90" s="29">
        <v>0.4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9">
        <f t="shared" si="1"/>
        <v>0.41000000000000003</v>
      </c>
    </row>
    <row r="91" spans="1:14">
      <c r="A91" s="24" t="s">
        <v>25</v>
      </c>
      <c r="B91" s="26">
        <v>0</v>
      </c>
      <c r="C91" s="26">
        <v>0</v>
      </c>
      <c r="D91" s="27">
        <v>0.01</v>
      </c>
      <c r="E91" s="26">
        <v>0</v>
      </c>
      <c r="F91" s="28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7">
        <v>0.32</v>
      </c>
      <c r="M91" s="26">
        <v>0</v>
      </c>
      <c r="N91" s="9">
        <f t="shared" si="1"/>
        <v>0.33</v>
      </c>
    </row>
    <row r="92" spans="1:14">
      <c r="A92" s="24" t="s">
        <v>27</v>
      </c>
      <c r="B92" s="29">
        <v>19.100000000000001</v>
      </c>
      <c r="C92" s="27">
        <v>20.74</v>
      </c>
      <c r="D92" s="27">
        <v>2.21</v>
      </c>
      <c r="E92" s="26">
        <v>228</v>
      </c>
      <c r="F92" s="30">
        <v>19.22</v>
      </c>
      <c r="G92" s="29">
        <v>82.8</v>
      </c>
      <c r="H92" s="27">
        <v>15.68</v>
      </c>
      <c r="I92" s="26">
        <v>4</v>
      </c>
      <c r="J92" s="27">
        <v>7.83</v>
      </c>
      <c r="K92" s="27">
        <v>2.08</v>
      </c>
      <c r="L92" s="27">
        <v>0.64</v>
      </c>
      <c r="M92" s="26">
        <v>0</v>
      </c>
      <c r="N92" s="9">
        <f t="shared" si="1"/>
        <v>402.29999999999995</v>
      </c>
    </row>
    <row r="93" spans="1:14">
      <c r="A93" s="24" t="s">
        <v>29</v>
      </c>
      <c r="B93" s="29">
        <v>1.2</v>
      </c>
      <c r="C93" s="26">
        <v>0</v>
      </c>
      <c r="D93" s="27">
        <v>2.2200000000000002</v>
      </c>
      <c r="E93" s="26">
        <v>5</v>
      </c>
      <c r="F93" s="30">
        <v>49.88</v>
      </c>
      <c r="G93" s="29">
        <v>1.6</v>
      </c>
      <c r="H93" s="27">
        <v>0.05</v>
      </c>
      <c r="I93" s="26">
        <v>4</v>
      </c>
      <c r="J93" s="27">
        <v>0.77</v>
      </c>
      <c r="K93" s="26">
        <v>0</v>
      </c>
      <c r="L93" s="27">
        <v>2.89</v>
      </c>
      <c r="M93" s="27">
        <v>220.28</v>
      </c>
      <c r="N93" s="9">
        <f t="shared" si="1"/>
        <v>287.89</v>
      </c>
    </row>
    <row r="94" spans="1:14">
      <c r="A94" s="24" t="s">
        <v>31</v>
      </c>
      <c r="B94" s="29">
        <v>1.3</v>
      </c>
      <c r="C94" s="27">
        <v>36.92</v>
      </c>
      <c r="D94" s="27">
        <v>2.0099999999999998</v>
      </c>
      <c r="E94" s="26">
        <v>107</v>
      </c>
      <c r="F94" s="30">
        <v>99.78</v>
      </c>
      <c r="G94" s="26">
        <v>6</v>
      </c>
      <c r="H94" s="29">
        <v>12.1</v>
      </c>
      <c r="I94" s="26">
        <v>96</v>
      </c>
      <c r="J94" s="27">
        <v>21.09</v>
      </c>
      <c r="K94" s="27">
        <v>17.02</v>
      </c>
      <c r="L94" s="27">
        <v>11.36</v>
      </c>
      <c r="M94" s="26">
        <v>0</v>
      </c>
      <c r="N94" s="9">
        <f t="shared" si="1"/>
        <v>410.58</v>
      </c>
    </row>
    <row r="95" spans="1:14">
      <c r="A95" s="24" t="s">
        <v>32</v>
      </c>
      <c r="B95" s="29">
        <v>9.4</v>
      </c>
      <c r="C95" s="27">
        <v>9.19</v>
      </c>
      <c r="D95" s="27">
        <v>3.62</v>
      </c>
      <c r="E95" s="26">
        <v>131</v>
      </c>
      <c r="F95" s="30">
        <v>44.36</v>
      </c>
      <c r="G95" s="29">
        <v>58.4</v>
      </c>
      <c r="H95" s="27">
        <v>20.32</v>
      </c>
      <c r="I95" s="26">
        <v>8</v>
      </c>
      <c r="J95" s="27">
        <v>21.11</v>
      </c>
      <c r="K95" s="27">
        <v>28.22</v>
      </c>
      <c r="L95" s="27">
        <v>1.18</v>
      </c>
      <c r="M95" s="27">
        <v>23.97</v>
      </c>
      <c r="N95" s="9">
        <f t="shared" si="1"/>
        <v>358.77</v>
      </c>
    </row>
    <row r="96" spans="1:14">
      <c r="A96" s="24" t="s">
        <v>33</v>
      </c>
      <c r="B96" s="29">
        <v>22.1</v>
      </c>
      <c r="C96" s="27">
        <v>55.46</v>
      </c>
      <c r="D96" s="27">
        <v>7.29</v>
      </c>
      <c r="E96" s="26">
        <v>733</v>
      </c>
      <c r="F96" s="30">
        <v>114.02</v>
      </c>
      <c r="G96" s="29">
        <v>265.2</v>
      </c>
      <c r="H96" s="27">
        <v>52.34</v>
      </c>
      <c r="I96" s="26">
        <v>15</v>
      </c>
      <c r="J96" s="27">
        <v>27.66</v>
      </c>
      <c r="K96" s="27">
        <v>20.55</v>
      </c>
      <c r="L96" s="27">
        <v>17.79</v>
      </c>
      <c r="M96" s="27">
        <v>82.18</v>
      </c>
      <c r="N96" s="9">
        <f t="shared" si="1"/>
        <v>1412.59</v>
      </c>
    </row>
    <row r="97" spans="1:14">
      <c r="A97" s="24" t="s">
        <v>34</v>
      </c>
      <c r="B97" s="29">
        <v>1.8</v>
      </c>
      <c r="C97" s="27">
        <v>1.29</v>
      </c>
      <c r="D97" s="26">
        <v>0</v>
      </c>
      <c r="E97" s="26">
        <v>172</v>
      </c>
      <c r="F97" s="30">
        <v>11.75</v>
      </c>
      <c r="G97" s="29">
        <v>42.1</v>
      </c>
      <c r="H97" s="27">
        <v>1.59</v>
      </c>
      <c r="I97" s="26">
        <v>0</v>
      </c>
      <c r="J97" s="27">
        <v>1.69</v>
      </c>
      <c r="K97" s="27">
        <v>1.87</v>
      </c>
      <c r="L97" s="26">
        <v>0</v>
      </c>
      <c r="M97" s="26">
        <v>0</v>
      </c>
      <c r="N97" s="9">
        <f t="shared" si="1"/>
        <v>234.09</v>
      </c>
    </row>
    <row r="98" spans="1:14">
      <c r="A98" s="24" t="s">
        <v>35</v>
      </c>
      <c r="B98" s="29">
        <v>16.3</v>
      </c>
      <c r="C98" s="29">
        <v>31.6</v>
      </c>
      <c r="D98" s="27">
        <v>3.37</v>
      </c>
      <c r="E98" s="26">
        <v>379</v>
      </c>
      <c r="F98" s="30">
        <v>55.57</v>
      </c>
      <c r="G98" s="29">
        <v>45.9</v>
      </c>
      <c r="H98" s="27">
        <v>15.49</v>
      </c>
      <c r="I98" s="26">
        <v>161</v>
      </c>
      <c r="J98" s="27">
        <v>39.47</v>
      </c>
      <c r="K98" s="27">
        <v>18.89</v>
      </c>
      <c r="L98" s="27">
        <v>5.25</v>
      </c>
      <c r="M98" s="27">
        <v>23.97</v>
      </c>
      <c r="N98" s="9">
        <f t="shared" si="1"/>
        <v>795.81000000000006</v>
      </c>
    </row>
    <row r="99" spans="1:14">
      <c r="A99" s="24" t="s">
        <v>36</v>
      </c>
      <c r="B99" s="29">
        <v>152.4</v>
      </c>
      <c r="C99" s="29">
        <v>458.8</v>
      </c>
      <c r="D99" s="27">
        <v>55.14</v>
      </c>
      <c r="E99" s="26">
        <v>880</v>
      </c>
      <c r="F99" s="30">
        <v>744.43</v>
      </c>
      <c r="G99" s="29">
        <v>1139.9000000000001</v>
      </c>
      <c r="H99" s="27">
        <v>224.89</v>
      </c>
      <c r="I99" s="26">
        <v>118</v>
      </c>
      <c r="J99" s="27">
        <v>327.71</v>
      </c>
      <c r="K99" s="27">
        <v>201.93</v>
      </c>
      <c r="L99" s="27">
        <v>9.86</v>
      </c>
      <c r="M99" s="27">
        <v>253.38</v>
      </c>
      <c r="N99" s="9">
        <f t="shared" si="1"/>
        <v>4566.4399999999996</v>
      </c>
    </row>
    <row r="100" spans="1:14">
      <c r="A100" s="24" t="s">
        <v>37</v>
      </c>
      <c r="B100" s="26">
        <v>0</v>
      </c>
      <c r="C100" s="26">
        <v>0</v>
      </c>
      <c r="D100" s="27">
        <v>0.14000000000000001</v>
      </c>
      <c r="E100" s="26">
        <v>0</v>
      </c>
      <c r="F100" s="30">
        <v>1.17</v>
      </c>
      <c r="G100" s="26">
        <v>0</v>
      </c>
      <c r="H100" s="27">
        <v>0.51</v>
      </c>
      <c r="I100" s="26">
        <v>0</v>
      </c>
      <c r="J100" s="26">
        <v>0</v>
      </c>
      <c r="K100" s="27">
        <v>0.31</v>
      </c>
      <c r="L100" s="26">
        <v>0</v>
      </c>
      <c r="M100" s="26">
        <v>0</v>
      </c>
      <c r="N100" s="9">
        <f t="shared" si="1"/>
        <v>2.13</v>
      </c>
    </row>
    <row r="101" spans="1:14">
      <c r="A101" s="24" t="s">
        <v>38</v>
      </c>
      <c r="B101" s="29">
        <v>87.3</v>
      </c>
      <c r="C101" s="27">
        <v>299.04000000000002</v>
      </c>
      <c r="D101" s="27">
        <v>40.369999999999997</v>
      </c>
      <c r="E101" s="26">
        <v>2174</v>
      </c>
      <c r="F101" s="30">
        <v>1173.31</v>
      </c>
      <c r="G101" s="29">
        <v>1429.4</v>
      </c>
      <c r="H101" s="29">
        <v>238.4</v>
      </c>
      <c r="I101" s="26">
        <v>140</v>
      </c>
      <c r="J101" s="27">
        <v>252.03</v>
      </c>
      <c r="K101" s="27">
        <v>76.06</v>
      </c>
      <c r="L101" s="27">
        <v>69.459999999999994</v>
      </c>
      <c r="M101" s="27">
        <v>394.91</v>
      </c>
      <c r="N101" s="9">
        <f t="shared" si="1"/>
        <v>6374.28</v>
      </c>
    </row>
    <row r="102" spans="1:14">
      <c r="A102" s="24" t="s">
        <v>39</v>
      </c>
      <c r="B102" s="26">
        <v>23</v>
      </c>
      <c r="C102" s="27">
        <v>38.020000000000003</v>
      </c>
      <c r="D102" s="29">
        <v>15.3</v>
      </c>
      <c r="E102" s="26">
        <v>784</v>
      </c>
      <c r="F102" s="30">
        <v>162.25</v>
      </c>
      <c r="G102" s="29">
        <v>593.4</v>
      </c>
      <c r="H102" s="27">
        <v>40.18</v>
      </c>
      <c r="I102" s="26">
        <v>99</v>
      </c>
      <c r="J102" s="27">
        <v>115.93</v>
      </c>
      <c r="K102" s="27">
        <v>23.87</v>
      </c>
      <c r="L102" s="27">
        <v>3.11</v>
      </c>
      <c r="M102" s="27">
        <v>263.64999999999998</v>
      </c>
      <c r="N102" s="9">
        <f t="shared" si="1"/>
        <v>2161.71</v>
      </c>
    </row>
    <row r="103" spans="1:14">
      <c r="A103" s="24" t="s">
        <v>40</v>
      </c>
      <c r="B103" s="29">
        <v>542.1</v>
      </c>
      <c r="C103" s="27">
        <v>2118.7600000000002</v>
      </c>
      <c r="D103" s="27">
        <v>116.62</v>
      </c>
      <c r="E103" s="26">
        <v>5896</v>
      </c>
      <c r="F103" s="31">
        <v>1768.7</v>
      </c>
      <c r="G103" s="29">
        <v>4459.3</v>
      </c>
      <c r="H103" s="27">
        <v>551.13</v>
      </c>
      <c r="I103" s="26">
        <v>482</v>
      </c>
      <c r="J103" s="27">
        <v>813.09</v>
      </c>
      <c r="K103" s="27">
        <v>764.67</v>
      </c>
      <c r="L103" s="27">
        <v>482.82</v>
      </c>
      <c r="M103" s="27">
        <v>1124.24</v>
      </c>
      <c r="N103" s="9">
        <f t="shared" si="1"/>
        <v>19119.429999999997</v>
      </c>
    </row>
    <row r="104" spans="1:14">
      <c r="A104" s="24" t="s">
        <v>41</v>
      </c>
      <c r="B104" s="29">
        <v>75.5</v>
      </c>
      <c r="C104" s="27">
        <v>498.19</v>
      </c>
      <c r="D104" s="27">
        <v>132.36000000000001</v>
      </c>
      <c r="E104" s="26">
        <v>3291</v>
      </c>
      <c r="F104" s="30">
        <v>1806.71</v>
      </c>
      <c r="G104" s="29">
        <v>2505.6</v>
      </c>
      <c r="H104" s="27">
        <v>203.43</v>
      </c>
      <c r="I104" s="26">
        <v>23</v>
      </c>
      <c r="J104" s="26">
        <v>600</v>
      </c>
      <c r="K104" s="27">
        <v>569.89</v>
      </c>
      <c r="L104" s="27">
        <v>42.02</v>
      </c>
      <c r="M104" s="27">
        <v>606.05999999999995</v>
      </c>
      <c r="N104" s="9">
        <f t="shared" si="1"/>
        <v>10353.76</v>
      </c>
    </row>
    <row r="105" spans="1:14">
      <c r="A105" s="24" t="s">
        <v>42</v>
      </c>
      <c r="B105" s="29">
        <v>184.8</v>
      </c>
      <c r="C105" s="29">
        <v>456.3</v>
      </c>
      <c r="D105" s="27">
        <v>119.73</v>
      </c>
      <c r="E105" s="26">
        <v>6490</v>
      </c>
      <c r="F105" s="30">
        <v>1927.39</v>
      </c>
      <c r="G105" s="26">
        <v>529</v>
      </c>
      <c r="H105" s="27">
        <v>192.77</v>
      </c>
      <c r="I105" s="26">
        <v>165</v>
      </c>
      <c r="J105" s="27">
        <v>849.51</v>
      </c>
      <c r="K105" s="27">
        <v>367.13</v>
      </c>
      <c r="L105" s="27">
        <v>131.96</v>
      </c>
      <c r="M105" s="27">
        <v>445.13</v>
      </c>
      <c r="N105" s="9">
        <f t="shared" si="1"/>
        <v>11858.719999999998</v>
      </c>
    </row>
    <row r="106" spans="1:14">
      <c r="A106" s="24" t="s">
        <v>43</v>
      </c>
      <c r="B106" s="29">
        <v>526.79999999999995</v>
      </c>
      <c r="C106" s="27">
        <v>1809.01</v>
      </c>
      <c r="D106" s="27">
        <v>639.99</v>
      </c>
      <c r="E106" s="26">
        <v>19414</v>
      </c>
      <c r="F106" s="30">
        <v>2295.67</v>
      </c>
      <c r="G106" s="29">
        <v>8541.2999999999993</v>
      </c>
      <c r="H106" s="27">
        <v>952.13</v>
      </c>
      <c r="I106" s="26">
        <v>1133</v>
      </c>
      <c r="J106" s="27">
        <v>1627.21</v>
      </c>
      <c r="K106" s="27">
        <v>1311.63</v>
      </c>
      <c r="L106" s="29">
        <v>540.6</v>
      </c>
      <c r="M106" s="29">
        <v>2160.6</v>
      </c>
      <c r="N106" s="9">
        <f t="shared" si="1"/>
        <v>40951.939999999995</v>
      </c>
    </row>
    <row r="107" spans="1:14">
      <c r="A107" s="24" t="s">
        <v>44</v>
      </c>
      <c r="B107" s="29">
        <v>0.3</v>
      </c>
      <c r="C107" s="27">
        <v>171.27</v>
      </c>
      <c r="D107" s="27">
        <v>171.29</v>
      </c>
      <c r="E107" s="26">
        <v>2421</v>
      </c>
      <c r="F107" s="30">
        <v>603.77</v>
      </c>
      <c r="G107" s="29">
        <v>961.7</v>
      </c>
      <c r="H107" s="27">
        <v>158.11000000000001</v>
      </c>
      <c r="I107" s="26">
        <v>113</v>
      </c>
      <c r="J107" s="27">
        <v>402.84</v>
      </c>
      <c r="K107" s="27">
        <v>69.11</v>
      </c>
      <c r="L107" s="27">
        <v>8.7899999999999991</v>
      </c>
      <c r="M107" s="26">
        <v>1526</v>
      </c>
      <c r="N107" s="9">
        <f t="shared" si="1"/>
        <v>6607.1799999999994</v>
      </c>
    </row>
    <row r="108" spans="1:14">
      <c r="A108" s="24" t="s">
        <v>45</v>
      </c>
      <c r="B108" s="26">
        <v>0</v>
      </c>
      <c r="C108" s="27">
        <v>1265.1600000000001</v>
      </c>
      <c r="D108" s="27">
        <v>1.39</v>
      </c>
      <c r="E108" s="26">
        <v>521</v>
      </c>
      <c r="F108" s="30">
        <v>35.119999999999997</v>
      </c>
      <c r="G108" s="29">
        <v>565.4</v>
      </c>
      <c r="H108" s="27">
        <v>4.6100000000000003</v>
      </c>
      <c r="I108" s="26">
        <v>3</v>
      </c>
      <c r="J108" s="27">
        <v>116.17</v>
      </c>
      <c r="K108" s="27">
        <v>3.74</v>
      </c>
      <c r="L108" s="26">
        <v>0</v>
      </c>
      <c r="M108" s="27">
        <v>9.1300000000000008</v>
      </c>
      <c r="N108" s="9">
        <f t="shared" si="1"/>
        <v>2524.7200000000003</v>
      </c>
    </row>
    <row r="109" spans="1:14">
      <c r="A109" s="24" t="s">
        <v>46</v>
      </c>
      <c r="B109" s="26">
        <v>0</v>
      </c>
      <c r="C109" s="27">
        <v>0.19</v>
      </c>
      <c r="D109" s="26">
        <v>0</v>
      </c>
      <c r="E109" s="26">
        <v>116</v>
      </c>
      <c r="F109" s="28">
        <v>0</v>
      </c>
      <c r="G109" s="29">
        <v>1.6</v>
      </c>
      <c r="H109" s="27">
        <v>0.67</v>
      </c>
      <c r="I109" s="26">
        <v>0</v>
      </c>
      <c r="J109" s="27">
        <v>442.52</v>
      </c>
      <c r="K109" s="27">
        <v>0.31</v>
      </c>
      <c r="L109" s="27">
        <v>0.54</v>
      </c>
      <c r="M109" s="26">
        <v>0</v>
      </c>
      <c r="N109" s="9">
        <f t="shared" si="1"/>
        <v>561.82999999999993</v>
      </c>
    </row>
    <row r="110" spans="1:14">
      <c r="A110" s="24" t="s">
        <v>48</v>
      </c>
      <c r="B110" s="26">
        <v>0</v>
      </c>
      <c r="C110" s="27">
        <v>31.75</v>
      </c>
      <c r="D110" s="27">
        <v>0.32</v>
      </c>
      <c r="E110" s="26">
        <v>12</v>
      </c>
      <c r="F110" s="30">
        <v>65.11</v>
      </c>
      <c r="G110" s="29">
        <v>70.5</v>
      </c>
      <c r="H110" s="27">
        <v>9.06</v>
      </c>
      <c r="I110" s="26">
        <v>9</v>
      </c>
      <c r="J110" s="27">
        <v>2.84</v>
      </c>
      <c r="K110" s="27">
        <v>1.1399999999999999</v>
      </c>
      <c r="L110" s="27">
        <v>28.51</v>
      </c>
      <c r="M110" s="27">
        <v>9.1300000000000008</v>
      </c>
      <c r="N110" s="9">
        <f t="shared" si="1"/>
        <v>239.35999999999999</v>
      </c>
    </row>
    <row r="111" spans="1:14">
      <c r="A111" s="24" t="s">
        <v>49</v>
      </c>
      <c r="B111" s="29">
        <v>41.5</v>
      </c>
      <c r="C111" s="27">
        <v>121.81</v>
      </c>
      <c r="D111" s="27">
        <v>28.97</v>
      </c>
      <c r="E111" s="26">
        <v>1295</v>
      </c>
      <c r="F111" s="28">
        <v>125</v>
      </c>
      <c r="G111" s="29">
        <v>196.5</v>
      </c>
      <c r="H111" s="27">
        <v>4.3899999999999997</v>
      </c>
      <c r="I111" s="26">
        <v>53</v>
      </c>
      <c r="J111" s="27">
        <v>403.48</v>
      </c>
      <c r="K111" s="27">
        <v>46.49</v>
      </c>
      <c r="L111" s="27">
        <v>57.14</v>
      </c>
      <c r="M111" s="27">
        <v>134.68</v>
      </c>
      <c r="N111" s="9">
        <f t="shared" si="1"/>
        <v>2507.9599999999996</v>
      </c>
    </row>
    <row r="112" spans="1:14">
      <c r="A112" s="24" t="s">
        <v>50</v>
      </c>
      <c r="B112" s="29">
        <v>31.9</v>
      </c>
      <c r="C112" s="27">
        <v>69.430000000000007</v>
      </c>
      <c r="D112" s="27">
        <v>9.23</v>
      </c>
      <c r="E112" s="26">
        <v>700</v>
      </c>
      <c r="F112" s="31">
        <v>175.5</v>
      </c>
      <c r="G112" s="29">
        <v>167.7</v>
      </c>
      <c r="H112" s="27">
        <v>28.38</v>
      </c>
      <c r="I112" s="26">
        <v>37</v>
      </c>
      <c r="J112" s="27">
        <v>69.290000000000006</v>
      </c>
      <c r="K112" s="27">
        <v>26.77</v>
      </c>
      <c r="L112" s="27">
        <v>10.08</v>
      </c>
      <c r="M112" s="27">
        <v>125.55</v>
      </c>
      <c r="N112" s="9">
        <f t="shared" si="1"/>
        <v>1450.83</v>
      </c>
    </row>
    <row r="113" spans="1:14">
      <c r="A113" s="24" t="s">
        <v>51</v>
      </c>
      <c r="B113" s="29">
        <v>0.7</v>
      </c>
      <c r="C113" s="27">
        <v>1.67</v>
      </c>
      <c r="D113" s="27">
        <v>0.19</v>
      </c>
      <c r="E113" s="26">
        <v>60</v>
      </c>
      <c r="F113" s="30">
        <v>12.68</v>
      </c>
      <c r="G113" s="26">
        <v>17</v>
      </c>
      <c r="H113" s="27">
        <v>1.21</v>
      </c>
      <c r="I113" s="26">
        <v>1</v>
      </c>
      <c r="J113" s="27">
        <v>2.65</v>
      </c>
      <c r="K113" s="27">
        <v>0.83</v>
      </c>
      <c r="L113" s="27">
        <v>0.32</v>
      </c>
      <c r="M113" s="27">
        <v>7.99</v>
      </c>
      <c r="N113" s="9">
        <f t="shared" si="1"/>
        <v>106.24</v>
      </c>
    </row>
    <row r="114" spans="1:14">
      <c r="A114" s="24" t="s">
        <v>53</v>
      </c>
      <c r="B114" s="26">
        <v>5</v>
      </c>
      <c r="C114" s="27">
        <v>7.18</v>
      </c>
      <c r="D114" s="29">
        <v>10.8</v>
      </c>
      <c r="E114" s="26">
        <v>173</v>
      </c>
      <c r="F114" s="30">
        <v>90.66</v>
      </c>
      <c r="G114" s="29">
        <v>259.60000000000002</v>
      </c>
      <c r="H114" s="29">
        <v>1.4</v>
      </c>
      <c r="I114" s="26">
        <v>22</v>
      </c>
      <c r="J114" s="27">
        <v>2.64</v>
      </c>
      <c r="K114" s="27">
        <v>0.93</v>
      </c>
      <c r="L114" s="29">
        <v>7.5</v>
      </c>
      <c r="M114" s="27">
        <v>14.84</v>
      </c>
      <c r="N114" s="9">
        <f t="shared" si="1"/>
        <v>595.54999999999995</v>
      </c>
    </row>
    <row r="115" spans="1:14">
      <c r="A115" s="24" t="s">
        <v>55</v>
      </c>
      <c r="B115" s="29">
        <v>15.6</v>
      </c>
      <c r="C115" s="27">
        <v>31.45</v>
      </c>
      <c r="D115" s="27">
        <v>0.06</v>
      </c>
      <c r="E115" s="26">
        <v>555</v>
      </c>
      <c r="F115" s="30">
        <v>57.24</v>
      </c>
      <c r="G115" s="29">
        <v>148.5</v>
      </c>
      <c r="H115" s="27">
        <v>7.98</v>
      </c>
      <c r="I115" s="26">
        <v>0</v>
      </c>
      <c r="J115" s="27">
        <v>100.66</v>
      </c>
      <c r="K115" s="27">
        <v>54.17</v>
      </c>
      <c r="L115" s="26">
        <v>3</v>
      </c>
      <c r="M115" s="26">
        <v>0</v>
      </c>
      <c r="N115" s="9">
        <f t="shared" si="1"/>
        <v>973.66</v>
      </c>
    </row>
    <row r="116" spans="1:14">
      <c r="A116" s="24" t="s">
        <v>56</v>
      </c>
      <c r="B116" s="29">
        <v>3.7</v>
      </c>
      <c r="C116" s="29">
        <v>3.8</v>
      </c>
      <c r="D116" s="27">
        <v>0.61</v>
      </c>
      <c r="E116" s="26">
        <v>138</v>
      </c>
      <c r="F116" s="31">
        <v>3.7</v>
      </c>
      <c r="G116" s="29">
        <v>41.4</v>
      </c>
      <c r="H116" s="27">
        <v>0.39</v>
      </c>
      <c r="I116" s="26">
        <v>5</v>
      </c>
      <c r="J116" s="27">
        <v>19.38</v>
      </c>
      <c r="K116" s="26">
        <v>0</v>
      </c>
      <c r="L116" s="26">
        <v>0</v>
      </c>
      <c r="M116" s="26">
        <v>0</v>
      </c>
      <c r="N116" s="9">
        <f t="shared" si="1"/>
        <v>215.98</v>
      </c>
    </row>
    <row r="117" spans="1:14">
      <c r="A117" s="24" t="s">
        <v>57</v>
      </c>
      <c r="B117" s="29">
        <v>11.7</v>
      </c>
      <c r="C117" s="27">
        <v>12.04</v>
      </c>
      <c r="D117" s="27">
        <v>12.83</v>
      </c>
      <c r="E117" s="26">
        <v>293</v>
      </c>
      <c r="F117" s="30">
        <v>158.87</v>
      </c>
      <c r="G117" s="29">
        <v>342.7</v>
      </c>
      <c r="H117" s="27">
        <v>17.52</v>
      </c>
      <c r="I117" s="26">
        <v>103</v>
      </c>
      <c r="J117" s="29">
        <v>100.7</v>
      </c>
      <c r="K117" s="27">
        <v>13.07</v>
      </c>
      <c r="L117" s="26">
        <v>0</v>
      </c>
      <c r="M117" s="26">
        <v>0</v>
      </c>
      <c r="N117" s="9">
        <f t="shared" si="1"/>
        <v>1065.4299999999998</v>
      </c>
    </row>
    <row r="118" spans="1:14">
      <c r="A118" s="24" t="s">
        <v>58</v>
      </c>
      <c r="B118" s="26">
        <v>0</v>
      </c>
      <c r="C118" s="26">
        <v>0</v>
      </c>
      <c r="D118" s="26">
        <v>0</v>
      </c>
      <c r="E118" s="26">
        <v>0</v>
      </c>
      <c r="F118" s="28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7">
        <v>6.97</v>
      </c>
      <c r="M118" s="26">
        <v>0</v>
      </c>
      <c r="N118" s="9">
        <f t="shared" si="1"/>
        <v>6.97</v>
      </c>
    </row>
    <row r="119" spans="1:14">
      <c r="A119" s="24" t="s">
        <v>59</v>
      </c>
      <c r="B119" s="29">
        <v>68.400000000000006</v>
      </c>
      <c r="C119" s="27">
        <v>57.47</v>
      </c>
      <c r="D119" s="27">
        <v>22.07</v>
      </c>
      <c r="E119" s="26">
        <v>678</v>
      </c>
      <c r="F119" s="30">
        <v>26.35</v>
      </c>
      <c r="G119" s="29">
        <v>502.8</v>
      </c>
      <c r="H119" s="27">
        <v>41.88</v>
      </c>
      <c r="I119" s="26">
        <v>53</v>
      </c>
      <c r="J119" s="29">
        <v>95.4</v>
      </c>
      <c r="K119" s="29">
        <v>24.9</v>
      </c>
      <c r="L119" s="27">
        <v>12.11</v>
      </c>
      <c r="M119" s="27">
        <v>189.47</v>
      </c>
      <c r="N119" s="9">
        <f t="shared" si="1"/>
        <v>1771.8500000000004</v>
      </c>
    </row>
    <row r="120" spans="1:14">
      <c r="A120" s="24" t="s">
        <v>60</v>
      </c>
      <c r="B120" s="29">
        <v>1.5</v>
      </c>
      <c r="C120" s="27">
        <v>0.42</v>
      </c>
      <c r="D120" s="27">
        <v>3.14</v>
      </c>
      <c r="E120" s="26">
        <v>24</v>
      </c>
      <c r="F120" s="28">
        <v>0</v>
      </c>
      <c r="G120" s="29">
        <v>12.3</v>
      </c>
      <c r="H120" s="27">
        <v>1.56</v>
      </c>
      <c r="I120" s="26">
        <v>0</v>
      </c>
      <c r="J120" s="27">
        <v>2.74</v>
      </c>
      <c r="K120" s="26">
        <v>0</v>
      </c>
      <c r="L120" s="26">
        <v>3</v>
      </c>
      <c r="M120" s="27">
        <v>6.85</v>
      </c>
      <c r="N120" s="9">
        <f t="shared" si="1"/>
        <v>55.510000000000005</v>
      </c>
    </row>
    <row r="121" spans="1:14">
      <c r="A121" s="24" t="s">
        <v>61</v>
      </c>
      <c r="B121" s="29">
        <v>9.1999999999999993</v>
      </c>
      <c r="C121" s="27">
        <v>0.08</v>
      </c>
      <c r="D121" s="27">
        <v>17.43</v>
      </c>
      <c r="E121" s="26">
        <v>302</v>
      </c>
      <c r="F121" s="30">
        <v>20.420000000000002</v>
      </c>
      <c r="G121" s="29">
        <v>35.6</v>
      </c>
      <c r="H121" s="27">
        <v>7.74</v>
      </c>
      <c r="I121" s="26">
        <v>1</v>
      </c>
      <c r="J121" s="27">
        <v>23.96</v>
      </c>
      <c r="K121" s="26">
        <v>0</v>
      </c>
      <c r="L121" s="26">
        <v>6</v>
      </c>
      <c r="M121" s="27">
        <v>5.71</v>
      </c>
      <c r="N121" s="9">
        <f t="shared" si="1"/>
        <v>429.14</v>
      </c>
    </row>
    <row r="122" spans="1:14">
      <c r="A122" s="24" t="s">
        <v>62</v>
      </c>
      <c r="B122" s="26">
        <v>6</v>
      </c>
      <c r="C122" s="27">
        <v>44.21</v>
      </c>
      <c r="D122" s="27">
        <v>1.97</v>
      </c>
      <c r="E122" s="26">
        <v>815</v>
      </c>
      <c r="F122" s="30">
        <v>203.68</v>
      </c>
      <c r="G122" s="29">
        <v>577.4</v>
      </c>
      <c r="H122" s="29">
        <v>4.8</v>
      </c>
      <c r="I122" s="26">
        <v>6</v>
      </c>
      <c r="J122" s="27">
        <v>44.93</v>
      </c>
      <c r="K122" s="27">
        <v>53.65</v>
      </c>
      <c r="L122" s="27">
        <v>8.36</v>
      </c>
      <c r="M122" s="27">
        <v>58.21</v>
      </c>
      <c r="N122" s="9">
        <f t="shared" si="1"/>
        <v>1824.2099999999998</v>
      </c>
    </row>
    <row r="123" spans="1:14">
      <c r="A123" s="24" t="s">
        <v>63</v>
      </c>
      <c r="B123" s="29">
        <v>2.8</v>
      </c>
      <c r="C123" s="27">
        <v>0.46</v>
      </c>
      <c r="D123" s="29">
        <v>1.4</v>
      </c>
      <c r="E123" s="26">
        <v>1329</v>
      </c>
      <c r="F123" s="30">
        <v>8.7799999999999994</v>
      </c>
      <c r="G123" s="26">
        <v>9</v>
      </c>
      <c r="H123" s="27">
        <v>1.99</v>
      </c>
      <c r="I123" s="26">
        <v>1</v>
      </c>
      <c r="J123" s="27">
        <v>2.5099999999999998</v>
      </c>
      <c r="K123" s="27">
        <v>1.66</v>
      </c>
      <c r="L123" s="27">
        <v>3.11</v>
      </c>
      <c r="M123" s="27">
        <v>123.27</v>
      </c>
      <c r="N123" s="9">
        <f t="shared" si="1"/>
        <v>1484.98</v>
      </c>
    </row>
    <row r="124" spans="1:14">
      <c r="A124" s="24" t="s">
        <v>65</v>
      </c>
      <c r="B124" s="29">
        <v>12.6</v>
      </c>
      <c r="C124" s="27">
        <v>3.76</v>
      </c>
      <c r="D124" s="27">
        <v>8.59</v>
      </c>
      <c r="E124" s="26">
        <v>177</v>
      </c>
      <c r="F124" s="30">
        <v>61.49</v>
      </c>
      <c r="G124" s="29">
        <v>357.7</v>
      </c>
      <c r="H124" s="27">
        <v>2.11</v>
      </c>
      <c r="I124" s="26">
        <v>56</v>
      </c>
      <c r="J124" s="27">
        <v>12.92</v>
      </c>
      <c r="K124" s="27">
        <v>80.73</v>
      </c>
      <c r="L124" s="27">
        <v>13.29</v>
      </c>
      <c r="M124" s="27">
        <v>12.55</v>
      </c>
      <c r="N124" s="9">
        <f t="shared" si="1"/>
        <v>798.7399999999999</v>
      </c>
    </row>
    <row r="125" spans="1:14">
      <c r="A125" s="24" t="s">
        <v>66</v>
      </c>
      <c r="B125" s="29">
        <v>19.3</v>
      </c>
      <c r="C125" s="27">
        <v>4.79</v>
      </c>
      <c r="D125" s="27">
        <v>7.42</v>
      </c>
      <c r="E125" s="26">
        <v>273</v>
      </c>
      <c r="F125" s="30">
        <v>0.08</v>
      </c>
      <c r="G125" s="29">
        <v>25.3</v>
      </c>
      <c r="H125" s="27">
        <v>2.42</v>
      </c>
      <c r="I125" s="26">
        <v>18</v>
      </c>
      <c r="J125" s="27">
        <v>18.059999999999999</v>
      </c>
      <c r="K125" s="27">
        <v>136.66</v>
      </c>
      <c r="L125" s="27">
        <v>1.29</v>
      </c>
      <c r="M125" s="27">
        <v>65.06</v>
      </c>
      <c r="N125" s="9">
        <f t="shared" si="1"/>
        <v>571.38</v>
      </c>
    </row>
    <row r="126" spans="1:14">
      <c r="A126" s="24" t="s">
        <v>68</v>
      </c>
      <c r="B126" s="26">
        <v>2</v>
      </c>
      <c r="C126" s="26">
        <v>0</v>
      </c>
      <c r="D126" s="27">
        <v>0.38</v>
      </c>
      <c r="E126" s="26">
        <v>1</v>
      </c>
      <c r="F126" s="30">
        <v>24.94</v>
      </c>
      <c r="G126" s="29">
        <v>4.3</v>
      </c>
      <c r="H126" s="29">
        <v>1.6</v>
      </c>
      <c r="I126" s="26">
        <v>0</v>
      </c>
      <c r="J126" s="27">
        <v>0.49</v>
      </c>
      <c r="K126" s="27">
        <v>4.3600000000000003</v>
      </c>
      <c r="L126" s="27">
        <v>1.93</v>
      </c>
      <c r="M126" s="26">
        <v>0</v>
      </c>
      <c r="N126" s="9">
        <f t="shared" si="1"/>
        <v>41</v>
      </c>
    </row>
    <row r="127" spans="1:14">
      <c r="A127" s="24" t="s">
        <v>69</v>
      </c>
      <c r="B127" s="29">
        <v>5.3</v>
      </c>
      <c r="C127" s="27">
        <v>8.0500000000000007</v>
      </c>
      <c r="D127" s="27">
        <v>2.77</v>
      </c>
      <c r="E127" s="26">
        <v>397</v>
      </c>
      <c r="F127" s="30">
        <v>55.89</v>
      </c>
      <c r="G127" s="29">
        <v>125.7</v>
      </c>
      <c r="H127" s="27">
        <v>5.47</v>
      </c>
      <c r="I127" s="26">
        <v>8</v>
      </c>
      <c r="J127" s="27">
        <v>4.83</v>
      </c>
      <c r="K127" s="27">
        <v>6.54</v>
      </c>
      <c r="L127" s="27">
        <v>4.6100000000000003</v>
      </c>
      <c r="M127" s="27">
        <v>29.68</v>
      </c>
      <c r="N127" s="9">
        <f t="shared" si="1"/>
        <v>653.84</v>
      </c>
    </row>
    <row r="128" spans="1:14">
      <c r="A128" s="24" t="s">
        <v>71</v>
      </c>
      <c r="B128" s="29">
        <v>9.9</v>
      </c>
      <c r="C128" s="27">
        <v>79.16</v>
      </c>
      <c r="D128" s="27">
        <v>28.16</v>
      </c>
      <c r="E128" s="26">
        <v>1482</v>
      </c>
      <c r="F128" s="30">
        <v>83.08</v>
      </c>
      <c r="G128" s="29">
        <v>291.2</v>
      </c>
      <c r="H128" s="27">
        <v>35.67</v>
      </c>
      <c r="I128" s="26">
        <v>51</v>
      </c>
      <c r="J128" s="27">
        <v>89.78</v>
      </c>
      <c r="K128" s="27">
        <v>17.23</v>
      </c>
      <c r="L128" s="27">
        <v>9.65</v>
      </c>
      <c r="M128" s="29">
        <v>79.900000000000006</v>
      </c>
      <c r="N128" s="9">
        <f t="shared" si="1"/>
        <v>2256.7300000000005</v>
      </c>
    </row>
    <row r="129" spans="1:14">
      <c r="A129" s="24" t="s">
        <v>72</v>
      </c>
      <c r="B129" s="26">
        <v>24</v>
      </c>
      <c r="C129" s="27">
        <v>39.43</v>
      </c>
      <c r="D129" s="27">
        <v>7.45</v>
      </c>
      <c r="E129" s="26">
        <v>726</v>
      </c>
      <c r="F129" s="30">
        <v>127.09</v>
      </c>
      <c r="G129" s="29">
        <v>442.5</v>
      </c>
      <c r="H129" s="29">
        <v>17.7</v>
      </c>
      <c r="I129" s="26">
        <v>95</v>
      </c>
      <c r="J129" s="27">
        <v>102.85</v>
      </c>
      <c r="K129" s="27">
        <v>13.18</v>
      </c>
      <c r="L129" s="27">
        <v>27.66</v>
      </c>
      <c r="M129" s="27">
        <v>410.89</v>
      </c>
      <c r="N129" s="9">
        <f t="shared" si="1"/>
        <v>2033.75</v>
      </c>
    </row>
    <row r="130" spans="1:14">
      <c r="A130" s="24" t="s">
        <v>73</v>
      </c>
      <c r="B130" s="29">
        <v>11.7</v>
      </c>
      <c r="C130" s="27">
        <v>11.81</v>
      </c>
      <c r="D130" s="27">
        <v>2.59</v>
      </c>
      <c r="E130" s="26">
        <v>188</v>
      </c>
      <c r="F130" s="30">
        <v>69.81</v>
      </c>
      <c r="G130" s="29">
        <v>65.099999999999994</v>
      </c>
      <c r="H130" s="27">
        <v>3.46</v>
      </c>
      <c r="I130" s="26">
        <v>11</v>
      </c>
      <c r="J130" s="27">
        <v>16.420000000000002</v>
      </c>
      <c r="K130" s="27">
        <v>17.95</v>
      </c>
      <c r="L130" s="26">
        <v>3</v>
      </c>
      <c r="M130" s="29">
        <v>66.2</v>
      </c>
      <c r="N130" s="9">
        <f t="shared" si="1"/>
        <v>467.03999999999996</v>
      </c>
    </row>
    <row r="131" spans="1:14">
      <c r="A131" s="24" t="s">
        <v>74</v>
      </c>
      <c r="B131" s="29">
        <v>14.5</v>
      </c>
      <c r="C131" s="26">
        <v>0</v>
      </c>
      <c r="D131" s="27">
        <v>1.42</v>
      </c>
      <c r="E131" s="26">
        <v>73</v>
      </c>
      <c r="F131" s="30">
        <v>51.74</v>
      </c>
      <c r="G131" s="26">
        <v>181</v>
      </c>
      <c r="H131" s="26">
        <v>0</v>
      </c>
      <c r="I131" s="26">
        <v>13</v>
      </c>
      <c r="J131" s="27">
        <v>0.46</v>
      </c>
      <c r="K131" s="27">
        <v>0.52</v>
      </c>
      <c r="L131" s="29">
        <v>5.9</v>
      </c>
      <c r="M131" s="27">
        <v>22.83</v>
      </c>
      <c r="N131" s="9">
        <f t="shared" si="1"/>
        <v>364.36999999999989</v>
      </c>
    </row>
    <row r="132" spans="1:14">
      <c r="A132" s="24" t="s">
        <v>76</v>
      </c>
      <c r="B132" s="26">
        <v>0</v>
      </c>
      <c r="C132" s="32" t="s">
        <v>117</v>
      </c>
      <c r="D132" s="26">
        <v>0</v>
      </c>
      <c r="E132" s="26">
        <v>0</v>
      </c>
      <c r="F132" s="28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9">
        <f t="shared" si="1"/>
        <v>0</v>
      </c>
    </row>
    <row r="133" spans="1:14">
      <c r="A133" s="24" t="s">
        <v>75</v>
      </c>
      <c r="B133" s="29">
        <v>9.1</v>
      </c>
      <c r="C133" s="27">
        <v>34.15</v>
      </c>
      <c r="D133" s="27">
        <v>34.22</v>
      </c>
      <c r="E133" s="26">
        <v>1225</v>
      </c>
      <c r="F133" s="30">
        <v>37.68</v>
      </c>
      <c r="G133" s="29">
        <v>361.1</v>
      </c>
      <c r="H133" s="27">
        <v>11.34</v>
      </c>
      <c r="I133" s="26">
        <v>66</v>
      </c>
      <c r="J133" s="27">
        <v>109.64</v>
      </c>
      <c r="K133" s="27">
        <v>91.21</v>
      </c>
      <c r="L133" s="27">
        <v>37.409999999999997</v>
      </c>
      <c r="M133" s="27">
        <v>53.64</v>
      </c>
      <c r="N133" s="9">
        <f t="shared" si="1"/>
        <v>2070.4900000000002</v>
      </c>
    </row>
    <row r="134" spans="1:14">
      <c r="A134" s="24" t="s">
        <v>78</v>
      </c>
      <c r="B134" s="29">
        <v>69.3</v>
      </c>
      <c r="C134" s="27">
        <v>51.35</v>
      </c>
      <c r="D134" s="29">
        <v>8.6999999999999993</v>
      </c>
      <c r="E134" s="26">
        <v>2359</v>
      </c>
      <c r="F134" s="30">
        <v>328.39</v>
      </c>
      <c r="G134" s="29">
        <v>757.1</v>
      </c>
      <c r="H134" s="29">
        <v>90.8</v>
      </c>
      <c r="I134" s="26">
        <v>838</v>
      </c>
      <c r="J134" s="27">
        <v>105.25</v>
      </c>
      <c r="K134" s="27">
        <v>423.27</v>
      </c>
      <c r="L134" s="29">
        <v>13.4</v>
      </c>
      <c r="M134" s="26">
        <v>218</v>
      </c>
      <c r="N134" s="9">
        <f t="shared" si="1"/>
        <v>5262.5599999999995</v>
      </c>
    </row>
    <row r="135" spans="1:14">
      <c r="A135" s="24" t="s">
        <v>79</v>
      </c>
      <c r="B135" s="29">
        <v>17.8</v>
      </c>
      <c r="C135" s="27">
        <v>2.85</v>
      </c>
      <c r="D135" s="27">
        <v>6.76</v>
      </c>
      <c r="E135" s="26">
        <v>2218</v>
      </c>
      <c r="F135" s="30">
        <v>212.54</v>
      </c>
      <c r="G135" s="26">
        <v>398</v>
      </c>
      <c r="H135" s="27">
        <v>28.49</v>
      </c>
      <c r="I135" s="26">
        <v>41</v>
      </c>
      <c r="J135" s="29">
        <v>55.7</v>
      </c>
      <c r="K135" s="29">
        <v>49.6</v>
      </c>
      <c r="L135" s="27">
        <v>1.18</v>
      </c>
      <c r="M135" s="27">
        <v>90.17</v>
      </c>
      <c r="N135" s="9">
        <f t="shared" si="1"/>
        <v>3122.0899999999992</v>
      </c>
    </row>
    <row r="136" spans="1:14">
      <c r="A136" s="24" t="s">
        <v>80</v>
      </c>
      <c r="B136" s="26">
        <v>0</v>
      </c>
      <c r="C136" s="29">
        <v>18.8</v>
      </c>
      <c r="D136" s="26">
        <v>0</v>
      </c>
      <c r="E136" s="26">
        <v>0</v>
      </c>
      <c r="F136" s="28">
        <v>0</v>
      </c>
      <c r="G136" s="29">
        <v>90.8</v>
      </c>
      <c r="H136" s="27">
        <v>7.47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9">
        <f t="shared" si="1"/>
        <v>117.07</v>
      </c>
    </row>
    <row r="137" spans="1:14">
      <c r="A137" s="24" t="s">
        <v>81</v>
      </c>
      <c r="B137" s="29">
        <v>5.7</v>
      </c>
      <c r="C137" s="27">
        <v>6.72</v>
      </c>
      <c r="D137" s="27">
        <v>8.35</v>
      </c>
      <c r="E137" s="26">
        <v>487</v>
      </c>
      <c r="F137" s="30">
        <v>84.09</v>
      </c>
      <c r="G137" s="29">
        <v>247.7</v>
      </c>
      <c r="H137" s="27">
        <v>8.7100000000000009</v>
      </c>
      <c r="I137" s="26">
        <v>86</v>
      </c>
      <c r="J137" s="27">
        <v>56.68</v>
      </c>
      <c r="K137" s="27">
        <v>14.53</v>
      </c>
      <c r="L137" s="27">
        <v>2.4700000000000002</v>
      </c>
      <c r="M137" s="27">
        <v>76.47</v>
      </c>
      <c r="N137" s="9">
        <f t="shared" si="1"/>
        <v>1084.4199999999998</v>
      </c>
    </row>
    <row r="138" spans="1:14">
      <c r="A138" s="24" t="s">
        <v>83</v>
      </c>
      <c r="B138" s="29">
        <v>20.399999999999999</v>
      </c>
      <c r="C138" s="27">
        <v>98.34</v>
      </c>
      <c r="D138" s="27">
        <v>12.43</v>
      </c>
      <c r="E138" s="26">
        <v>417</v>
      </c>
      <c r="F138" s="30">
        <v>19.87</v>
      </c>
      <c r="G138" s="29">
        <v>181.9</v>
      </c>
      <c r="H138" s="27">
        <v>77.31</v>
      </c>
      <c r="I138" s="26">
        <v>49</v>
      </c>
      <c r="J138" s="27">
        <v>6.86</v>
      </c>
      <c r="K138" s="27">
        <v>2.2799999999999998</v>
      </c>
      <c r="L138" s="27">
        <v>2.57</v>
      </c>
      <c r="M138" s="27">
        <v>109.57</v>
      </c>
      <c r="N138" s="9">
        <f t="shared" si="1"/>
        <v>997.53</v>
      </c>
    </row>
    <row r="139" spans="1:14">
      <c r="A139" s="24" t="s">
        <v>84</v>
      </c>
      <c r="B139" s="29">
        <v>29.9</v>
      </c>
      <c r="C139" s="27">
        <v>14.09</v>
      </c>
      <c r="D139" s="27">
        <v>3.96</v>
      </c>
      <c r="E139" s="26">
        <v>912</v>
      </c>
      <c r="F139" s="31">
        <v>107.2</v>
      </c>
      <c r="G139" s="29">
        <v>337.7</v>
      </c>
      <c r="H139" s="27">
        <v>22.86</v>
      </c>
      <c r="I139" s="26">
        <v>19</v>
      </c>
      <c r="J139" s="27">
        <v>42.82</v>
      </c>
      <c r="K139" s="27">
        <v>32.79</v>
      </c>
      <c r="L139" s="29">
        <v>31.3</v>
      </c>
      <c r="M139" s="27">
        <v>61.63</v>
      </c>
      <c r="N139" s="9">
        <f t="shared" si="1"/>
        <v>1615.25</v>
      </c>
    </row>
    <row r="140" spans="1:14">
      <c r="A140" s="24" t="s">
        <v>85</v>
      </c>
      <c r="B140" s="29">
        <v>47.4</v>
      </c>
      <c r="C140" s="27">
        <v>22.79</v>
      </c>
      <c r="D140" s="27">
        <v>1.93</v>
      </c>
      <c r="E140" s="26">
        <v>1103</v>
      </c>
      <c r="F140" s="28">
        <v>624</v>
      </c>
      <c r="G140" s="29">
        <v>172.1</v>
      </c>
      <c r="H140" s="29">
        <v>43.4</v>
      </c>
      <c r="I140" s="26">
        <v>192</v>
      </c>
      <c r="J140" s="29">
        <v>158.6</v>
      </c>
      <c r="K140" s="27">
        <v>191.45</v>
      </c>
      <c r="L140" s="27">
        <v>3.11</v>
      </c>
      <c r="M140" s="27">
        <v>116.42</v>
      </c>
      <c r="N140" s="9">
        <f t="shared" si="1"/>
        <v>2676.2</v>
      </c>
    </row>
    <row r="141" spans="1:14">
      <c r="A141" s="24" t="s">
        <v>86</v>
      </c>
      <c r="B141" s="29">
        <v>1.2</v>
      </c>
      <c r="C141" s="27">
        <v>12.31</v>
      </c>
      <c r="D141" s="27">
        <v>5.71</v>
      </c>
      <c r="E141" s="26">
        <v>67</v>
      </c>
      <c r="F141" s="30">
        <v>18.34</v>
      </c>
      <c r="G141" s="29">
        <v>16.7</v>
      </c>
      <c r="H141" s="27">
        <v>0.94</v>
      </c>
      <c r="I141" s="26">
        <v>1</v>
      </c>
      <c r="J141" s="27">
        <v>0.57999999999999996</v>
      </c>
      <c r="K141" s="27">
        <v>0.31</v>
      </c>
      <c r="L141" s="27">
        <v>0.75</v>
      </c>
      <c r="M141" s="26">
        <v>0</v>
      </c>
      <c r="N141" s="9">
        <f t="shared" si="1"/>
        <v>124.84</v>
      </c>
    </row>
    <row r="142" spans="1:14">
      <c r="A142" s="24" t="s">
        <v>88</v>
      </c>
      <c r="B142" s="29">
        <v>20.100000000000001</v>
      </c>
      <c r="C142" s="27">
        <v>27.73</v>
      </c>
      <c r="D142" s="27">
        <v>16.88</v>
      </c>
      <c r="E142" s="26">
        <v>1500</v>
      </c>
      <c r="F142" s="30">
        <v>146.59</v>
      </c>
      <c r="G142" s="29">
        <v>525.6</v>
      </c>
      <c r="H142" s="29">
        <v>18.5</v>
      </c>
      <c r="I142" s="26">
        <v>45</v>
      </c>
      <c r="J142" s="27">
        <v>27.35</v>
      </c>
      <c r="K142" s="27">
        <v>57.07</v>
      </c>
      <c r="L142" s="27">
        <v>19.829999999999998</v>
      </c>
      <c r="M142" s="29">
        <v>118.7</v>
      </c>
      <c r="N142" s="9">
        <f t="shared" si="1"/>
        <v>2523.35</v>
      </c>
    </row>
    <row r="143" spans="1:14">
      <c r="A143" s="24" t="s">
        <v>91</v>
      </c>
      <c r="B143" s="29">
        <v>0.3</v>
      </c>
      <c r="C143" s="27">
        <v>0.08</v>
      </c>
      <c r="D143" s="27">
        <v>0.03</v>
      </c>
      <c r="E143" s="26">
        <v>14</v>
      </c>
      <c r="F143" s="30">
        <v>7.47</v>
      </c>
      <c r="G143" s="29">
        <v>14.5</v>
      </c>
      <c r="H143" s="27">
        <v>1.39</v>
      </c>
      <c r="I143" s="26">
        <v>2</v>
      </c>
      <c r="J143" s="29">
        <v>0.3</v>
      </c>
      <c r="K143" s="27">
        <v>11.93</v>
      </c>
      <c r="L143" s="27">
        <v>1.07</v>
      </c>
      <c r="M143" s="27">
        <v>10.27</v>
      </c>
      <c r="N143" s="9">
        <f t="shared" si="1"/>
        <v>63.339999999999989</v>
      </c>
    </row>
    <row r="144" spans="1:14">
      <c r="A144" s="24" t="s">
        <v>93</v>
      </c>
      <c r="B144" s="26">
        <v>0</v>
      </c>
      <c r="C144" s="26">
        <v>0</v>
      </c>
      <c r="D144" s="26">
        <v>0</v>
      </c>
      <c r="E144" s="26">
        <v>0</v>
      </c>
      <c r="F144" s="28">
        <v>0</v>
      </c>
      <c r="G144" s="29">
        <v>0.2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9">
        <f t="shared" si="1"/>
        <v>0.2</v>
      </c>
    </row>
    <row r="145" spans="1:14">
      <c r="A145" s="24" t="s">
        <v>95</v>
      </c>
      <c r="B145" s="29">
        <v>0.3</v>
      </c>
      <c r="C145" s="26">
        <v>0</v>
      </c>
      <c r="D145" s="27">
        <v>0.01</v>
      </c>
      <c r="E145" s="26">
        <v>0</v>
      </c>
      <c r="F145" s="28">
        <v>0</v>
      </c>
      <c r="G145" s="29">
        <v>136.80000000000001</v>
      </c>
      <c r="H145" s="26">
        <v>0</v>
      </c>
      <c r="I145" s="26">
        <v>8</v>
      </c>
      <c r="J145" s="26">
        <v>0</v>
      </c>
      <c r="K145" s="26">
        <v>0</v>
      </c>
      <c r="L145" s="27">
        <v>0.54</v>
      </c>
      <c r="M145" s="26">
        <v>0</v>
      </c>
      <c r="N145" s="9">
        <f t="shared" si="1"/>
        <v>145.65</v>
      </c>
    </row>
    <row r="146" spans="1:14">
      <c r="A146" s="24" t="s">
        <v>96</v>
      </c>
      <c r="B146" s="29">
        <v>1.6</v>
      </c>
      <c r="C146" s="27">
        <v>0.11</v>
      </c>
      <c r="D146" s="27">
        <v>7.0000000000000007E-2</v>
      </c>
      <c r="E146" s="26">
        <v>0</v>
      </c>
      <c r="F146" s="30">
        <v>10.94</v>
      </c>
      <c r="G146" s="29">
        <v>91.6</v>
      </c>
      <c r="H146" s="27">
        <v>0.23</v>
      </c>
      <c r="I146" s="26">
        <v>1</v>
      </c>
      <c r="J146" s="27">
        <v>0.15</v>
      </c>
      <c r="K146" s="26">
        <v>0</v>
      </c>
      <c r="L146" s="27">
        <v>1.18</v>
      </c>
      <c r="M146" s="26">
        <v>0</v>
      </c>
      <c r="N146" s="9">
        <f t="shared" si="1"/>
        <v>106.88000000000001</v>
      </c>
    </row>
    <row r="147" spans="1:14">
      <c r="A147" s="24" t="s">
        <v>97</v>
      </c>
      <c r="B147" s="29">
        <v>3.2</v>
      </c>
      <c r="C147" s="27">
        <v>14.93</v>
      </c>
      <c r="D147" s="27">
        <v>2.76</v>
      </c>
      <c r="E147" s="26">
        <v>98</v>
      </c>
      <c r="F147" s="30">
        <v>21.13</v>
      </c>
      <c r="G147" s="29">
        <v>26.2</v>
      </c>
      <c r="H147" s="27">
        <v>2.54</v>
      </c>
      <c r="I147" s="26">
        <v>4</v>
      </c>
      <c r="J147" s="27">
        <v>2.39</v>
      </c>
      <c r="K147" s="27">
        <v>0.52</v>
      </c>
      <c r="L147" s="27">
        <v>5.25</v>
      </c>
      <c r="M147" s="27">
        <v>1.1399999999999999</v>
      </c>
      <c r="N147" s="9">
        <f t="shared" si="1"/>
        <v>182.05999999999997</v>
      </c>
    </row>
    <row r="148" spans="1:14">
      <c r="A148" s="24" t="s">
        <v>98</v>
      </c>
      <c r="B148" s="29">
        <v>0.5</v>
      </c>
      <c r="C148" s="27">
        <v>1.29</v>
      </c>
      <c r="D148" s="26">
        <v>0</v>
      </c>
      <c r="E148" s="26">
        <v>36</v>
      </c>
      <c r="F148" s="30">
        <v>39.770000000000003</v>
      </c>
      <c r="G148" s="29">
        <v>17.8</v>
      </c>
      <c r="H148" s="27">
        <v>1.67</v>
      </c>
      <c r="I148" s="26">
        <v>2</v>
      </c>
      <c r="J148" s="27">
        <v>2.2200000000000002</v>
      </c>
      <c r="K148" s="27">
        <v>0.21</v>
      </c>
      <c r="L148" s="26">
        <v>0</v>
      </c>
      <c r="M148" s="26">
        <v>0</v>
      </c>
      <c r="N148" s="9">
        <f t="shared" si="1"/>
        <v>101.46</v>
      </c>
    </row>
    <row r="149" spans="1:14">
      <c r="A149" s="24" t="s">
        <v>99</v>
      </c>
      <c r="B149" s="29">
        <v>0.4</v>
      </c>
      <c r="C149" s="27">
        <v>0.46</v>
      </c>
      <c r="D149" s="27">
        <v>0.36</v>
      </c>
      <c r="E149" s="26">
        <v>44</v>
      </c>
      <c r="F149" s="30">
        <v>4.37</v>
      </c>
      <c r="G149" s="29">
        <v>0.1</v>
      </c>
      <c r="H149" s="26">
        <v>0</v>
      </c>
      <c r="I149" s="26">
        <v>2</v>
      </c>
      <c r="J149" s="29">
        <v>0.2</v>
      </c>
      <c r="K149" s="26">
        <v>0</v>
      </c>
      <c r="L149" s="27">
        <v>0.11</v>
      </c>
      <c r="M149" s="26">
        <v>0</v>
      </c>
      <c r="N149" s="9">
        <f t="shared" si="1"/>
        <v>52</v>
      </c>
    </row>
    <row r="150" spans="1:14">
      <c r="A150" s="24" t="s">
        <v>101</v>
      </c>
      <c r="B150" s="26">
        <v>0</v>
      </c>
      <c r="C150" s="26">
        <v>0</v>
      </c>
      <c r="D150" s="26">
        <v>0</v>
      </c>
      <c r="E150" s="26">
        <v>0</v>
      </c>
      <c r="F150" s="28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9">
        <f t="shared" si="1"/>
        <v>0</v>
      </c>
    </row>
    <row r="151" spans="1:14">
      <c r="A151" s="24" t="s">
        <v>102</v>
      </c>
      <c r="B151" s="26">
        <v>0</v>
      </c>
      <c r="C151" s="32" t="s">
        <v>117</v>
      </c>
      <c r="D151" s="26">
        <v>0</v>
      </c>
      <c r="E151" s="26">
        <v>0</v>
      </c>
      <c r="F151" s="28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9">
        <f t="shared" si="1"/>
        <v>0</v>
      </c>
    </row>
    <row r="152" spans="1:14">
      <c r="A152" s="24" t="s">
        <v>89</v>
      </c>
      <c r="B152" s="29">
        <v>0.8</v>
      </c>
      <c r="C152" s="27">
        <v>1.79</v>
      </c>
      <c r="D152" s="27">
        <v>2.13</v>
      </c>
      <c r="E152" s="26">
        <v>498</v>
      </c>
      <c r="F152" s="28">
        <v>0</v>
      </c>
      <c r="G152" s="26">
        <v>46</v>
      </c>
      <c r="H152" s="29">
        <v>6.3</v>
      </c>
      <c r="I152" s="26">
        <v>27</v>
      </c>
      <c r="J152" s="27">
        <v>0.82</v>
      </c>
      <c r="K152" s="27">
        <v>7.89</v>
      </c>
      <c r="L152" s="27">
        <v>18.440000000000001</v>
      </c>
      <c r="M152" s="27">
        <v>20.54</v>
      </c>
      <c r="N152" s="9">
        <f t="shared" si="1"/>
        <v>629.71</v>
      </c>
    </row>
    <row r="153" spans="1:14">
      <c r="A153" s="24" t="s">
        <v>90</v>
      </c>
      <c r="B153" s="29">
        <v>0.6</v>
      </c>
      <c r="C153" s="27">
        <v>3.23</v>
      </c>
      <c r="D153" s="27">
        <v>0.98</v>
      </c>
      <c r="E153" s="26">
        <v>205</v>
      </c>
      <c r="F153" s="31">
        <v>146.80000000000001</v>
      </c>
      <c r="G153" s="29">
        <v>44.2</v>
      </c>
      <c r="H153" s="27">
        <v>2.54</v>
      </c>
      <c r="I153" s="26">
        <v>6</v>
      </c>
      <c r="J153" s="27">
        <v>5.75</v>
      </c>
      <c r="K153" s="27">
        <v>1.56</v>
      </c>
      <c r="L153" s="27">
        <v>1.82</v>
      </c>
      <c r="M153" s="27">
        <v>11.41</v>
      </c>
      <c r="N153" s="9">
        <f t="shared" ref="N153:N154" si="2">SUM(B153:M153)</f>
        <v>429.89000000000004</v>
      </c>
    </row>
    <row r="154" spans="1:14">
      <c r="A154" s="24" t="s">
        <v>103</v>
      </c>
      <c r="B154" s="29">
        <v>2189.3000000000002</v>
      </c>
      <c r="C154" s="27">
        <v>8109.72</v>
      </c>
      <c r="D154" s="27">
        <v>1586.23</v>
      </c>
      <c r="E154" s="26">
        <v>64616</v>
      </c>
      <c r="F154" s="30">
        <v>14144.35</v>
      </c>
      <c r="G154" s="29">
        <v>28570.9</v>
      </c>
      <c r="H154" s="27">
        <v>3205.84</v>
      </c>
      <c r="I154" s="26">
        <v>4496</v>
      </c>
      <c r="J154" s="27">
        <v>7358.96</v>
      </c>
      <c r="K154" s="27">
        <v>4862.88</v>
      </c>
      <c r="L154" s="27">
        <v>1683.21</v>
      </c>
      <c r="M154" s="27">
        <v>9384.2900000000009</v>
      </c>
      <c r="N154" s="9">
        <f t="shared" si="2"/>
        <v>150207.67999999999</v>
      </c>
    </row>
    <row r="156" spans="1:14">
      <c r="A156" s="22" t="s">
        <v>118</v>
      </c>
    </row>
    <row r="157" spans="1:14">
      <c r="A157" s="22" t="s">
        <v>117</v>
      </c>
      <c r="B157" s="22" t="s">
        <v>108</v>
      </c>
    </row>
    <row r="159" spans="1:14">
      <c r="A159" s="22" t="s">
        <v>4</v>
      </c>
      <c r="B159" s="22" t="s">
        <v>105</v>
      </c>
    </row>
    <row r="160" spans="1:14">
      <c r="A160" s="22" t="s">
        <v>5</v>
      </c>
      <c r="B160" s="22" t="s">
        <v>103</v>
      </c>
    </row>
    <row r="161" spans="1:14">
      <c r="A161" s="22" t="s">
        <v>6</v>
      </c>
      <c r="B161" s="22" t="s">
        <v>120</v>
      </c>
    </row>
    <row r="162" spans="1:14">
      <c r="A162" s="22" t="s">
        <v>114</v>
      </c>
      <c r="B162" s="22" t="s">
        <v>115</v>
      </c>
    </row>
    <row r="164" spans="1:14">
      <c r="A164" s="24" t="s">
        <v>116</v>
      </c>
      <c r="B164" s="24" t="s">
        <v>8</v>
      </c>
      <c r="C164" s="24" t="s">
        <v>9</v>
      </c>
      <c r="D164" s="24" t="s">
        <v>10</v>
      </c>
      <c r="E164" s="24" t="s">
        <v>11</v>
      </c>
      <c r="F164" s="25" t="s">
        <v>12</v>
      </c>
      <c r="G164" s="24" t="s">
        <v>13</v>
      </c>
      <c r="H164" s="24" t="s">
        <v>14</v>
      </c>
      <c r="I164" s="24" t="s">
        <v>15</v>
      </c>
      <c r="J164" s="24" t="s">
        <v>16</v>
      </c>
      <c r="K164" s="24" t="s">
        <v>17</v>
      </c>
      <c r="L164" s="24" t="s">
        <v>18</v>
      </c>
      <c r="M164" s="24" t="s">
        <v>19</v>
      </c>
      <c r="N164" s="9" t="s">
        <v>107</v>
      </c>
    </row>
    <row r="165" spans="1:14">
      <c r="A165" s="24" t="s">
        <v>21</v>
      </c>
      <c r="B165" s="26">
        <v>0</v>
      </c>
      <c r="C165" s="26">
        <v>0</v>
      </c>
      <c r="D165" s="27">
        <v>0.54</v>
      </c>
      <c r="E165" s="26">
        <v>0</v>
      </c>
      <c r="F165" s="28">
        <v>0</v>
      </c>
      <c r="G165" s="29">
        <v>0.1</v>
      </c>
      <c r="H165" s="27">
        <v>0.75</v>
      </c>
      <c r="I165" s="26">
        <v>0</v>
      </c>
      <c r="J165" s="27">
        <v>0.12</v>
      </c>
      <c r="K165" s="26">
        <v>0</v>
      </c>
      <c r="L165" s="27">
        <v>0.86</v>
      </c>
      <c r="M165" s="26">
        <v>0</v>
      </c>
      <c r="N165" s="9">
        <f t="shared" ref="N165:N228" si="3">SUM(B165:M165)</f>
        <v>2.37</v>
      </c>
    </row>
    <row r="166" spans="1:14">
      <c r="A166" s="24" t="s">
        <v>23</v>
      </c>
      <c r="B166" s="26">
        <v>0</v>
      </c>
      <c r="C166" s="27">
        <v>0.34</v>
      </c>
      <c r="D166" s="27">
        <v>0.08</v>
      </c>
      <c r="E166" s="26">
        <v>0</v>
      </c>
      <c r="F166" s="30">
        <v>0.61</v>
      </c>
      <c r="G166" s="29">
        <v>1.5</v>
      </c>
      <c r="H166" s="27">
        <v>0.11</v>
      </c>
      <c r="I166" s="26">
        <v>0</v>
      </c>
      <c r="J166" s="26">
        <v>0</v>
      </c>
      <c r="K166" s="26">
        <v>0</v>
      </c>
      <c r="L166" s="27">
        <v>0.11</v>
      </c>
      <c r="M166" s="27">
        <v>1.1399999999999999</v>
      </c>
      <c r="N166" s="9">
        <f t="shared" si="3"/>
        <v>3.8899999999999997</v>
      </c>
    </row>
    <row r="167" spans="1:14">
      <c r="A167" s="24" t="s">
        <v>25</v>
      </c>
      <c r="B167" s="26">
        <v>0</v>
      </c>
      <c r="C167" s="26">
        <v>0</v>
      </c>
      <c r="D167" s="27">
        <v>0.03</v>
      </c>
      <c r="E167" s="26">
        <v>0</v>
      </c>
      <c r="F167" s="28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7">
        <v>0.32</v>
      </c>
      <c r="M167" s="26">
        <v>0</v>
      </c>
      <c r="N167" s="9">
        <f t="shared" si="3"/>
        <v>0.35</v>
      </c>
    </row>
    <row r="168" spans="1:14">
      <c r="A168" s="24" t="s">
        <v>27</v>
      </c>
      <c r="B168" s="26">
        <v>0</v>
      </c>
      <c r="C168" s="27">
        <v>10.67</v>
      </c>
      <c r="D168" s="27">
        <v>14.81</v>
      </c>
      <c r="E168" s="26">
        <v>1422</v>
      </c>
      <c r="F168" s="31">
        <v>22.7</v>
      </c>
      <c r="G168" s="29">
        <v>252.5</v>
      </c>
      <c r="H168" s="27">
        <v>22.27</v>
      </c>
      <c r="I168" s="26">
        <v>30</v>
      </c>
      <c r="J168" s="29">
        <v>4.4000000000000004</v>
      </c>
      <c r="K168" s="27">
        <v>0.31</v>
      </c>
      <c r="L168" s="27">
        <v>3.22</v>
      </c>
      <c r="M168" s="26">
        <v>0</v>
      </c>
      <c r="N168" s="9">
        <f t="shared" si="3"/>
        <v>1782.88</v>
      </c>
    </row>
    <row r="169" spans="1:14">
      <c r="A169" s="24" t="s">
        <v>29</v>
      </c>
      <c r="B169" s="29">
        <v>5.3</v>
      </c>
      <c r="C169" s="27">
        <v>0.91</v>
      </c>
      <c r="D169" s="29">
        <v>42.3</v>
      </c>
      <c r="E169" s="26">
        <v>8</v>
      </c>
      <c r="F169" s="30">
        <v>85.11</v>
      </c>
      <c r="G169" s="29">
        <v>30.3</v>
      </c>
      <c r="H169" s="27">
        <v>0.45</v>
      </c>
      <c r="I169" s="26">
        <v>8</v>
      </c>
      <c r="J169" s="27">
        <v>2.04</v>
      </c>
      <c r="K169" s="29">
        <v>0.1</v>
      </c>
      <c r="L169" s="27">
        <v>2.89</v>
      </c>
      <c r="M169" s="27">
        <v>564.97</v>
      </c>
      <c r="N169" s="9">
        <f t="shared" si="3"/>
        <v>750.37</v>
      </c>
    </row>
    <row r="170" spans="1:14">
      <c r="A170" s="24" t="s">
        <v>31</v>
      </c>
      <c r="B170" s="29">
        <v>4.5</v>
      </c>
      <c r="C170" s="27">
        <v>96.71</v>
      </c>
      <c r="D170" s="27">
        <v>40.31</v>
      </c>
      <c r="E170" s="26">
        <v>297</v>
      </c>
      <c r="F170" s="30">
        <v>235.21</v>
      </c>
      <c r="G170" s="26">
        <v>91</v>
      </c>
      <c r="H170" s="29">
        <v>42.1</v>
      </c>
      <c r="I170" s="26">
        <v>71</v>
      </c>
      <c r="J170" s="27">
        <v>29.57</v>
      </c>
      <c r="K170" s="27">
        <v>65.37</v>
      </c>
      <c r="L170" s="27">
        <v>29.69</v>
      </c>
      <c r="M170" s="27">
        <v>1.1399999999999999</v>
      </c>
      <c r="N170" s="9">
        <f t="shared" si="3"/>
        <v>1003.6000000000001</v>
      </c>
    </row>
    <row r="171" spans="1:14">
      <c r="A171" s="24" t="s">
        <v>32</v>
      </c>
      <c r="B171" s="26">
        <v>56</v>
      </c>
      <c r="C171" s="27">
        <v>26.55</v>
      </c>
      <c r="D171" s="27">
        <v>38.340000000000003</v>
      </c>
      <c r="E171" s="26">
        <v>504</v>
      </c>
      <c r="F171" s="31">
        <v>110.6</v>
      </c>
      <c r="G171" s="29">
        <v>147.4</v>
      </c>
      <c r="H171" s="27">
        <v>19.61</v>
      </c>
      <c r="I171" s="26">
        <v>66</v>
      </c>
      <c r="J171" s="27">
        <v>46.66</v>
      </c>
      <c r="K171" s="29">
        <v>41.2</v>
      </c>
      <c r="L171" s="27">
        <v>0.75</v>
      </c>
      <c r="M171" s="27">
        <v>2.2799999999999998</v>
      </c>
      <c r="N171" s="9">
        <f t="shared" si="3"/>
        <v>1059.3899999999999</v>
      </c>
    </row>
    <row r="172" spans="1:14">
      <c r="A172" s="24" t="s">
        <v>33</v>
      </c>
      <c r="B172" s="29">
        <v>12.1</v>
      </c>
      <c r="C172" s="27">
        <v>50.71</v>
      </c>
      <c r="D172" s="27">
        <v>21.93</v>
      </c>
      <c r="E172" s="26">
        <v>516</v>
      </c>
      <c r="F172" s="30">
        <v>98.75</v>
      </c>
      <c r="G172" s="29">
        <v>330.2</v>
      </c>
      <c r="H172" s="27">
        <v>22.68</v>
      </c>
      <c r="I172" s="26">
        <v>149</v>
      </c>
      <c r="J172" s="27">
        <v>77.73</v>
      </c>
      <c r="K172" s="27">
        <v>35.49</v>
      </c>
      <c r="L172" s="27">
        <v>1.29</v>
      </c>
      <c r="M172" s="27">
        <v>75.33</v>
      </c>
      <c r="N172" s="9">
        <f t="shared" si="3"/>
        <v>1391.21</v>
      </c>
    </row>
    <row r="173" spans="1:14">
      <c r="A173" s="24" t="s">
        <v>34</v>
      </c>
      <c r="B173" s="29">
        <v>2.9</v>
      </c>
      <c r="C173" s="27">
        <v>3.38</v>
      </c>
      <c r="D173" s="27">
        <v>0.68</v>
      </c>
      <c r="E173" s="26">
        <v>292</v>
      </c>
      <c r="F173" s="30">
        <v>17.91</v>
      </c>
      <c r="G173" s="29">
        <v>149.19999999999999</v>
      </c>
      <c r="H173" s="27">
        <v>0.34</v>
      </c>
      <c r="I173" s="26">
        <v>7</v>
      </c>
      <c r="J173" s="29">
        <v>7.1</v>
      </c>
      <c r="K173" s="29">
        <v>22.1</v>
      </c>
      <c r="L173" s="26">
        <v>0</v>
      </c>
      <c r="M173" s="26">
        <v>0</v>
      </c>
      <c r="N173" s="9">
        <f t="shared" si="3"/>
        <v>502.61</v>
      </c>
    </row>
    <row r="174" spans="1:14">
      <c r="A174" s="24" t="s">
        <v>35</v>
      </c>
      <c r="B174" s="29">
        <v>33.799999999999997</v>
      </c>
      <c r="C174" s="27">
        <v>76.84</v>
      </c>
      <c r="D174" s="27">
        <v>34.340000000000003</v>
      </c>
      <c r="E174" s="26">
        <v>424</v>
      </c>
      <c r="F174" s="31">
        <v>138.4</v>
      </c>
      <c r="G174" s="29">
        <v>809.5</v>
      </c>
      <c r="H174" s="27">
        <v>20.09</v>
      </c>
      <c r="I174" s="26">
        <v>43</v>
      </c>
      <c r="J174" s="29">
        <v>35.1</v>
      </c>
      <c r="K174" s="27">
        <v>63.82</v>
      </c>
      <c r="L174" s="27">
        <v>8.4700000000000006</v>
      </c>
      <c r="M174" s="27">
        <v>57.07</v>
      </c>
      <c r="N174" s="9">
        <f t="shared" si="3"/>
        <v>1744.4299999999998</v>
      </c>
    </row>
    <row r="175" spans="1:14">
      <c r="A175" s="24" t="s">
        <v>36</v>
      </c>
      <c r="B175" s="29">
        <v>70.2</v>
      </c>
      <c r="C175" s="27">
        <v>266.07</v>
      </c>
      <c r="D175" s="29">
        <v>245.7</v>
      </c>
      <c r="E175" s="26">
        <v>2677</v>
      </c>
      <c r="F175" s="31">
        <v>664.3</v>
      </c>
      <c r="G175" s="29">
        <v>1141.2</v>
      </c>
      <c r="H175" s="27">
        <v>89.98</v>
      </c>
      <c r="I175" s="26">
        <v>60</v>
      </c>
      <c r="J175" s="27">
        <v>135.62</v>
      </c>
      <c r="K175" s="27">
        <v>49.19</v>
      </c>
      <c r="L175" s="27">
        <v>3.86</v>
      </c>
      <c r="M175" s="29">
        <v>350.4</v>
      </c>
      <c r="N175" s="9">
        <f t="shared" si="3"/>
        <v>5753.5199999999986</v>
      </c>
    </row>
    <row r="176" spans="1:14">
      <c r="A176" s="24" t="s">
        <v>37</v>
      </c>
      <c r="B176" s="26">
        <v>0</v>
      </c>
      <c r="C176" s="27">
        <v>0.56999999999999995</v>
      </c>
      <c r="D176" s="27">
        <v>1.18</v>
      </c>
      <c r="E176" s="26">
        <v>0</v>
      </c>
      <c r="F176" s="30">
        <v>1.21</v>
      </c>
      <c r="G176" s="26">
        <v>0</v>
      </c>
      <c r="H176" s="27">
        <v>0.24</v>
      </c>
      <c r="I176" s="26">
        <v>0</v>
      </c>
      <c r="J176" s="26">
        <v>0</v>
      </c>
      <c r="K176" s="26">
        <v>0</v>
      </c>
      <c r="L176" s="26">
        <v>0</v>
      </c>
      <c r="M176" s="27">
        <v>97.02</v>
      </c>
      <c r="N176" s="9">
        <f t="shared" si="3"/>
        <v>100.22</v>
      </c>
    </row>
    <row r="177" spans="1:14">
      <c r="A177" s="24" t="s">
        <v>38</v>
      </c>
      <c r="B177" s="29">
        <v>199.3</v>
      </c>
      <c r="C177" s="27">
        <v>255.86</v>
      </c>
      <c r="D177" s="27">
        <v>241.71</v>
      </c>
      <c r="E177" s="26">
        <v>6837</v>
      </c>
      <c r="F177" s="30">
        <v>1354.24</v>
      </c>
      <c r="G177" s="29">
        <v>3354.8</v>
      </c>
      <c r="H177" s="27">
        <v>134.15</v>
      </c>
      <c r="I177" s="26">
        <v>444</v>
      </c>
      <c r="J177" s="27">
        <v>447.75</v>
      </c>
      <c r="K177" s="27">
        <v>398.68</v>
      </c>
      <c r="L177" s="27">
        <v>51.99</v>
      </c>
      <c r="M177" s="27">
        <v>537.58000000000004</v>
      </c>
      <c r="N177" s="9">
        <f t="shared" si="3"/>
        <v>14257.06</v>
      </c>
    </row>
    <row r="178" spans="1:14">
      <c r="A178" s="24" t="s">
        <v>39</v>
      </c>
      <c r="B178" s="29">
        <v>6.5</v>
      </c>
      <c r="C178" s="29">
        <v>52.8</v>
      </c>
      <c r="D178" s="27">
        <v>233.21</v>
      </c>
      <c r="E178" s="26">
        <v>680</v>
      </c>
      <c r="F178" s="31">
        <v>355.1</v>
      </c>
      <c r="G178" s="29">
        <v>405.8</v>
      </c>
      <c r="H178" s="27">
        <v>46.56</v>
      </c>
      <c r="I178" s="26">
        <v>38</v>
      </c>
      <c r="J178" s="27">
        <v>63.47</v>
      </c>
      <c r="K178" s="27">
        <v>69.94</v>
      </c>
      <c r="L178" s="27">
        <v>12.76</v>
      </c>
      <c r="M178" s="26">
        <v>0</v>
      </c>
      <c r="N178" s="9">
        <f t="shared" si="3"/>
        <v>1964.14</v>
      </c>
    </row>
    <row r="179" spans="1:14">
      <c r="A179" s="24" t="s">
        <v>40</v>
      </c>
      <c r="B179" s="29">
        <v>888.5</v>
      </c>
      <c r="C179" s="27">
        <v>2224.9299999999998</v>
      </c>
      <c r="D179" s="27">
        <v>786.09</v>
      </c>
      <c r="E179" s="26">
        <v>14260</v>
      </c>
      <c r="F179" s="30">
        <v>2696.18</v>
      </c>
      <c r="G179" s="29">
        <v>5924.5</v>
      </c>
      <c r="H179" s="27">
        <v>375.14</v>
      </c>
      <c r="I179" s="26">
        <v>1397</v>
      </c>
      <c r="J179" s="27">
        <v>1107.58</v>
      </c>
      <c r="K179" s="27">
        <v>792.06</v>
      </c>
      <c r="L179" s="27">
        <v>265.85000000000002</v>
      </c>
      <c r="M179" s="27">
        <v>4048.42</v>
      </c>
      <c r="N179" s="9">
        <f t="shared" si="3"/>
        <v>34766.25</v>
      </c>
    </row>
    <row r="180" spans="1:14">
      <c r="A180" s="24" t="s">
        <v>41</v>
      </c>
      <c r="B180" s="29">
        <v>450.7</v>
      </c>
      <c r="C180" s="27">
        <v>2525.5700000000002</v>
      </c>
      <c r="D180" s="27">
        <v>2009.15</v>
      </c>
      <c r="E180" s="26">
        <v>15104</v>
      </c>
      <c r="F180" s="30">
        <v>3944.71</v>
      </c>
      <c r="G180" s="29">
        <v>23237.1</v>
      </c>
      <c r="H180" s="27">
        <v>539.28</v>
      </c>
      <c r="I180" s="26">
        <v>2214</v>
      </c>
      <c r="J180" s="27">
        <v>2155.21</v>
      </c>
      <c r="K180" s="27">
        <v>2305.31</v>
      </c>
      <c r="L180" s="27">
        <v>482.28</v>
      </c>
      <c r="M180" s="27">
        <v>4937.54</v>
      </c>
      <c r="N180" s="9">
        <f t="shared" si="3"/>
        <v>59904.849999999991</v>
      </c>
    </row>
    <row r="181" spans="1:14">
      <c r="A181" s="24" t="s">
        <v>42</v>
      </c>
      <c r="B181" s="29">
        <v>153.30000000000001</v>
      </c>
      <c r="C181" s="27">
        <v>167.09</v>
      </c>
      <c r="D181" s="27">
        <v>393.62</v>
      </c>
      <c r="E181" s="26">
        <v>5053</v>
      </c>
      <c r="F181" s="30">
        <v>1402.16</v>
      </c>
      <c r="G181" s="29">
        <v>540.6</v>
      </c>
      <c r="H181" s="27">
        <v>118.87</v>
      </c>
      <c r="I181" s="26">
        <v>1713</v>
      </c>
      <c r="J181" s="29">
        <v>271.7</v>
      </c>
      <c r="K181" s="27">
        <v>251.74</v>
      </c>
      <c r="L181" s="27">
        <v>57.67</v>
      </c>
      <c r="M181" s="27">
        <v>987.28</v>
      </c>
      <c r="N181" s="9">
        <f t="shared" si="3"/>
        <v>11110.03</v>
      </c>
    </row>
    <row r="182" spans="1:14">
      <c r="A182" s="24" t="s">
        <v>43</v>
      </c>
      <c r="B182" s="29">
        <v>373.5</v>
      </c>
      <c r="C182" s="27">
        <v>399.06</v>
      </c>
      <c r="D182" s="27">
        <v>2105.35</v>
      </c>
      <c r="E182" s="26">
        <v>8273</v>
      </c>
      <c r="F182" s="30">
        <v>1450.56</v>
      </c>
      <c r="G182" s="29">
        <v>2173.9</v>
      </c>
      <c r="H182" s="27">
        <v>814.34</v>
      </c>
      <c r="I182" s="26">
        <v>745</v>
      </c>
      <c r="J182" s="27">
        <v>970.85</v>
      </c>
      <c r="K182" s="27">
        <v>697.32</v>
      </c>
      <c r="L182" s="27">
        <v>112.77</v>
      </c>
      <c r="M182" s="27">
        <v>631.16999999999996</v>
      </c>
      <c r="N182" s="9">
        <f t="shared" si="3"/>
        <v>18746.819999999996</v>
      </c>
    </row>
    <row r="183" spans="1:14">
      <c r="A183" s="24" t="s">
        <v>44</v>
      </c>
      <c r="B183" s="26">
        <v>2708</v>
      </c>
      <c r="C183" s="27">
        <v>498.04</v>
      </c>
      <c r="D183" s="27">
        <v>3873.19</v>
      </c>
      <c r="E183" s="26">
        <v>54817</v>
      </c>
      <c r="F183" s="30">
        <v>4530.76</v>
      </c>
      <c r="G183" s="29">
        <v>20458.400000000001</v>
      </c>
      <c r="H183" s="27">
        <v>1268.83</v>
      </c>
      <c r="I183" s="26">
        <v>7484</v>
      </c>
      <c r="J183" s="27">
        <v>5073.26</v>
      </c>
      <c r="K183" s="27">
        <v>1755.55</v>
      </c>
      <c r="L183" s="26">
        <v>989</v>
      </c>
      <c r="M183" s="27">
        <v>5432.89</v>
      </c>
      <c r="N183" s="9">
        <f t="shared" si="3"/>
        <v>108888.91999999998</v>
      </c>
    </row>
    <row r="184" spans="1:14">
      <c r="A184" s="24" t="s">
        <v>45</v>
      </c>
      <c r="B184" s="29">
        <v>12.2</v>
      </c>
      <c r="C184" s="27">
        <v>181.07</v>
      </c>
      <c r="D184" s="29">
        <v>63.2</v>
      </c>
      <c r="E184" s="26">
        <v>9247</v>
      </c>
      <c r="F184" s="28">
        <v>1383</v>
      </c>
      <c r="G184" s="26">
        <v>4344</v>
      </c>
      <c r="H184" s="27">
        <v>42.99</v>
      </c>
      <c r="I184" s="26">
        <v>37</v>
      </c>
      <c r="J184" s="27">
        <v>424.34</v>
      </c>
      <c r="K184" s="27">
        <v>1910.47</v>
      </c>
      <c r="L184" s="26">
        <v>0</v>
      </c>
      <c r="M184" s="27">
        <v>894.83</v>
      </c>
      <c r="N184" s="9">
        <f t="shared" si="3"/>
        <v>18540.100000000002</v>
      </c>
    </row>
    <row r="185" spans="1:14">
      <c r="A185" s="24" t="s">
        <v>46</v>
      </c>
      <c r="B185" s="26">
        <v>0</v>
      </c>
      <c r="C185" s="27">
        <v>144.63999999999999</v>
      </c>
      <c r="D185" s="26">
        <v>0</v>
      </c>
      <c r="E185" s="26">
        <v>12</v>
      </c>
      <c r="F185" s="30">
        <v>22.57</v>
      </c>
      <c r="G185" s="29">
        <v>10.199999999999999</v>
      </c>
      <c r="H185" s="27">
        <v>35.29</v>
      </c>
      <c r="I185" s="26">
        <v>0</v>
      </c>
      <c r="J185" s="27">
        <v>13.55</v>
      </c>
      <c r="K185" s="27">
        <v>11.62</v>
      </c>
      <c r="L185" s="27">
        <v>1.07</v>
      </c>
      <c r="M185" s="27">
        <v>11.41</v>
      </c>
      <c r="N185" s="9">
        <f t="shared" si="3"/>
        <v>262.34999999999997</v>
      </c>
    </row>
    <row r="186" spans="1:14">
      <c r="A186" s="24" t="s">
        <v>48</v>
      </c>
      <c r="B186" s="26">
        <v>10</v>
      </c>
      <c r="C186" s="27">
        <v>37.450000000000003</v>
      </c>
      <c r="D186" s="29">
        <v>3.1</v>
      </c>
      <c r="E186" s="26">
        <v>121</v>
      </c>
      <c r="F186" s="30">
        <v>172.33</v>
      </c>
      <c r="G186" s="29">
        <v>178.5</v>
      </c>
      <c r="H186" s="27">
        <v>5.59</v>
      </c>
      <c r="I186" s="26">
        <v>42</v>
      </c>
      <c r="J186" s="27">
        <v>5.24</v>
      </c>
      <c r="K186" s="27">
        <v>5.81</v>
      </c>
      <c r="L186" s="27">
        <v>1.72</v>
      </c>
      <c r="M186" s="27">
        <v>29.68</v>
      </c>
      <c r="N186" s="9">
        <f t="shared" si="3"/>
        <v>612.41999999999996</v>
      </c>
    </row>
    <row r="187" spans="1:14">
      <c r="A187" s="24" t="s">
        <v>49</v>
      </c>
      <c r="B187" s="29">
        <v>165.2</v>
      </c>
      <c r="C187" s="27">
        <v>663.69</v>
      </c>
      <c r="D187" s="27">
        <v>180.84</v>
      </c>
      <c r="E187" s="26">
        <v>4337</v>
      </c>
      <c r="F187" s="30">
        <v>626.04999999999995</v>
      </c>
      <c r="G187" s="29">
        <v>899.5</v>
      </c>
      <c r="H187" s="27">
        <v>115.08</v>
      </c>
      <c r="I187" s="26">
        <v>264</v>
      </c>
      <c r="J187" s="27">
        <v>500.06</v>
      </c>
      <c r="K187" s="27">
        <v>398.37</v>
      </c>
      <c r="L187" s="27">
        <v>450.12</v>
      </c>
      <c r="M187" s="27">
        <v>214.58</v>
      </c>
      <c r="N187" s="9">
        <f t="shared" si="3"/>
        <v>8814.4900000000016</v>
      </c>
    </row>
    <row r="188" spans="1:14">
      <c r="A188" s="24" t="s">
        <v>50</v>
      </c>
      <c r="B188" s="29">
        <v>66.599999999999994</v>
      </c>
      <c r="C188" s="27">
        <v>166.29</v>
      </c>
      <c r="D188" s="29">
        <v>54.6</v>
      </c>
      <c r="E188" s="26">
        <v>1673</v>
      </c>
      <c r="F188" s="30">
        <v>263.79000000000002</v>
      </c>
      <c r="G188" s="29">
        <v>1337.7</v>
      </c>
      <c r="H188" s="29">
        <v>100.4</v>
      </c>
      <c r="I188" s="26">
        <v>84</v>
      </c>
      <c r="J188" s="27">
        <v>91.52</v>
      </c>
      <c r="K188" s="27">
        <v>94.53</v>
      </c>
      <c r="L188" s="27">
        <v>19.829999999999998</v>
      </c>
      <c r="M188" s="29">
        <v>297.89999999999998</v>
      </c>
      <c r="N188" s="9">
        <f t="shared" si="3"/>
        <v>4250.1600000000008</v>
      </c>
    </row>
    <row r="189" spans="1:14">
      <c r="A189" s="24" t="s">
        <v>51</v>
      </c>
      <c r="B189" s="29">
        <v>1.4</v>
      </c>
      <c r="C189" s="27">
        <v>6.27</v>
      </c>
      <c r="D189" s="27">
        <v>1.43</v>
      </c>
      <c r="E189" s="26">
        <v>137</v>
      </c>
      <c r="F189" s="30">
        <v>30.26</v>
      </c>
      <c r="G189" s="29">
        <v>46.3</v>
      </c>
      <c r="H189" s="27">
        <v>2.87</v>
      </c>
      <c r="I189" s="26">
        <v>6</v>
      </c>
      <c r="J189" s="27">
        <v>3.53</v>
      </c>
      <c r="K189" s="27">
        <v>3.94</v>
      </c>
      <c r="L189" s="27">
        <v>0.86</v>
      </c>
      <c r="M189" s="27">
        <v>20.54</v>
      </c>
      <c r="N189" s="9">
        <f t="shared" si="3"/>
        <v>260.39999999999998</v>
      </c>
    </row>
    <row r="190" spans="1:14">
      <c r="A190" s="24" t="s">
        <v>53</v>
      </c>
      <c r="B190" s="29">
        <v>19.8</v>
      </c>
      <c r="C190" s="27">
        <v>86.07</v>
      </c>
      <c r="D190" s="27">
        <v>46.04</v>
      </c>
      <c r="E190" s="26">
        <v>361</v>
      </c>
      <c r="F190" s="30">
        <v>175.52</v>
      </c>
      <c r="G190" s="29">
        <v>776.6</v>
      </c>
      <c r="H190" s="27">
        <v>8.5299999999999994</v>
      </c>
      <c r="I190" s="26">
        <v>19</v>
      </c>
      <c r="J190" s="27">
        <v>28.08</v>
      </c>
      <c r="K190" s="27">
        <v>35.28</v>
      </c>
      <c r="L190" s="29">
        <v>8.9</v>
      </c>
      <c r="M190" s="27">
        <v>77.61</v>
      </c>
      <c r="N190" s="9">
        <f t="shared" si="3"/>
        <v>1642.4299999999998</v>
      </c>
    </row>
    <row r="191" spans="1:14">
      <c r="A191" s="24" t="s">
        <v>55</v>
      </c>
      <c r="B191" s="29">
        <v>22.1</v>
      </c>
      <c r="C191" s="27">
        <v>81.06</v>
      </c>
      <c r="D191" s="27">
        <v>0.49</v>
      </c>
      <c r="E191" s="26">
        <v>1083</v>
      </c>
      <c r="F191" s="30">
        <v>379.75</v>
      </c>
      <c r="G191" s="29">
        <v>412.1</v>
      </c>
      <c r="H191" s="27">
        <v>4.55</v>
      </c>
      <c r="I191" s="26">
        <v>27</v>
      </c>
      <c r="J191" s="27">
        <v>241.57</v>
      </c>
      <c r="K191" s="27">
        <v>105.53</v>
      </c>
      <c r="L191" s="27">
        <v>20.37</v>
      </c>
      <c r="M191" s="27">
        <v>29.68</v>
      </c>
      <c r="N191" s="9">
        <f t="shared" si="3"/>
        <v>2407.1999999999998</v>
      </c>
    </row>
    <row r="192" spans="1:14">
      <c r="A192" s="24" t="s">
        <v>56</v>
      </c>
      <c r="B192" s="29">
        <v>8.6</v>
      </c>
      <c r="C192" s="27">
        <v>4.4400000000000004</v>
      </c>
      <c r="D192" s="27">
        <v>4.6500000000000004</v>
      </c>
      <c r="E192" s="26">
        <v>454</v>
      </c>
      <c r="F192" s="30">
        <v>21.41</v>
      </c>
      <c r="G192" s="29">
        <v>189.6</v>
      </c>
      <c r="H192" s="26">
        <v>0</v>
      </c>
      <c r="I192" s="26">
        <v>24</v>
      </c>
      <c r="J192" s="27">
        <v>20.48</v>
      </c>
      <c r="K192" s="26">
        <v>0</v>
      </c>
      <c r="L192" s="26">
        <v>0</v>
      </c>
      <c r="M192" s="26">
        <v>0</v>
      </c>
      <c r="N192" s="9">
        <f t="shared" si="3"/>
        <v>727.18000000000006</v>
      </c>
    </row>
    <row r="193" spans="1:14">
      <c r="A193" s="24" t="s">
        <v>57</v>
      </c>
      <c r="B193" s="29">
        <v>38.700000000000003</v>
      </c>
      <c r="C193" s="27">
        <v>168.12</v>
      </c>
      <c r="D193" s="29">
        <v>132.9</v>
      </c>
      <c r="E193" s="26">
        <v>344</v>
      </c>
      <c r="F193" s="30">
        <v>394.38</v>
      </c>
      <c r="G193" s="29">
        <v>1631.4</v>
      </c>
      <c r="H193" s="27">
        <v>42.44</v>
      </c>
      <c r="I193" s="26">
        <v>174</v>
      </c>
      <c r="J193" s="29">
        <v>328.3</v>
      </c>
      <c r="K193" s="27">
        <v>255.06</v>
      </c>
      <c r="L193" s="26">
        <v>0</v>
      </c>
      <c r="M193" s="26">
        <v>0</v>
      </c>
      <c r="N193" s="9">
        <f t="shared" si="3"/>
        <v>3509.3</v>
      </c>
    </row>
    <row r="194" spans="1:14">
      <c r="A194" s="24" t="s">
        <v>58</v>
      </c>
      <c r="B194" s="26">
        <v>0</v>
      </c>
      <c r="C194" s="26">
        <v>0</v>
      </c>
      <c r="D194" s="26">
        <v>0</v>
      </c>
      <c r="E194" s="26">
        <v>0</v>
      </c>
      <c r="F194" s="28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7">
        <v>10.51</v>
      </c>
      <c r="M194" s="26">
        <v>0</v>
      </c>
      <c r="N194" s="9">
        <f t="shared" si="3"/>
        <v>10.51</v>
      </c>
    </row>
    <row r="195" spans="1:14">
      <c r="A195" s="24" t="s">
        <v>59</v>
      </c>
      <c r="B195" s="29">
        <v>157.4</v>
      </c>
      <c r="C195" s="27">
        <v>127.62</v>
      </c>
      <c r="D195" s="27">
        <v>105.88</v>
      </c>
      <c r="E195" s="26">
        <v>1572</v>
      </c>
      <c r="F195" s="30">
        <v>81.709999999999994</v>
      </c>
      <c r="G195" s="29">
        <v>1044.9000000000001</v>
      </c>
      <c r="H195" s="27">
        <v>83.54</v>
      </c>
      <c r="I195" s="26">
        <v>61</v>
      </c>
      <c r="J195" s="27">
        <v>259.23</v>
      </c>
      <c r="K195" s="29">
        <v>85.5</v>
      </c>
      <c r="L195" s="27">
        <v>22.51</v>
      </c>
      <c r="M195" s="29">
        <v>469.1</v>
      </c>
      <c r="N195" s="9">
        <f t="shared" si="3"/>
        <v>4070.3900000000003</v>
      </c>
    </row>
    <row r="196" spans="1:14">
      <c r="A196" s="24" t="s">
        <v>60</v>
      </c>
      <c r="B196" s="29">
        <v>19.5</v>
      </c>
      <c r="C196" s="27">
        <v>1.44</v>
      </c>
      <c r="D196" s="27">
        <v>92.74</v>
      </c>
      <c r="E196" s="26">
        <v>26</v>
      </c>
      <c r="F196" s="28">
        <v>0</v>
      </c>
      <c r="G196" s="29">
        <v>25.5</v>
      </c>
      <c r="H196" s="27">
        <v>8.58</v>
      </c>
      <c r="I196" s="26">
        <v>0</v>
      </c>
      <c r="J196" s="27">
        <v>19.32</v>
      </c>
      <c r="K196" s="27">
        <v>53.75</v>
      </c>
      <c r="L196" s="27">
        <v>6.54</v>
      </c>
      <c r="M196" s="26">
        <v>0</v>
      </c>
      <c r="N196" s="9">
        <f t="shared" si="3"/>
        <v>253.37</v>
      </c>
    </row>
    <row r="197" spans="1:14">
      <c r="A197" s="24" t="s">
        <v>61</v>
      </c>
      <c r="B197" s="29">
        <v>28.6</v>
      </c>
      <c r="C197" s="27">
        <v>1.82</v>
      </c>
      <c r="D197" s="27">
        <v>53.58</v>
      </c>
      <c r="E197" s="26">
        <v>1062</v>
      </c>
      <c r="F197" s="30">
        <v>21.19</v>
      </c>
      <c r="G197" s="26">
        <v>74</v>
      </c>
      <c r="H197" s="27">
        <v>15.03</v>
      </c>
      <c r="I197" s="26">
        <v>2</v>
      </c>
      <c r="J197" s="27">
        <v>54.08</v>
      </c>
      <c r="K197" s="29">
        <v>24.8</v>
      </c>
      <c r="L197" s="27">
        <v>21.01</v>
      </c>
      <c r="M197" s="26">
        <v>0</v>
      </c>
      <c r="N197" s="9">
        <f t="shared" si="3"/>
        <v>1358.11</v>
      </c>
    </row>
    <row r="198" spans="1:14">
      <c r="A198" s="24" t="s">
        <v>62</v>
      </c>
      <c r="B198" s="29">
        <v>33.6</v>
      </c>
      <c r="C198" s="27">
        <v>31.18</v>
      </c>
      <c r="D198" s="27">
        <v>14.49</v>
      </c>
      <c r="E198" s="26">
        <v>3225</v>
      </c>
      <c r="F198" s="30">
        <v>421.83</v>
      </c>
      <c r="G198" s="29">
        <v>1199.8</v>
      </c>
      <c r="H198" s="27">
        <v>26.04</v>
      </c>
      <c r="I198" s="26">
        <v>12</v>
      </c>
      <c r="J198" s="27">
        <v>88.44</v>
      </c>
      <c r="K198" s="29">
        <v>245.1</v>
      </c>
      <c r="L198" s="27">
        <v>14.79</v>
      </c>
      <c r="M198" s="27">
        <v>512.47</v>
      </c>
      <c r="N198" s="9">
        <f t="shared" si="3"/>
        <v>5824.74</v>
      </c>
    </row>
    <row r="199" spans="1:14">
      <c r="A199" s="24" t="s">
        <v>63</v>
      </c>
      <c r="B199" s="29">
        <v>19.5</v>
      </c>
      <c r="C199" s="27">
        <v>0.15</v>
      </c>
      <c r="D199" s="27">
        <v>4.93</v>
      </c>
      <c r="E199" s="26">
        <v>2571</v>
      </c>
      <c r="F199" s="30">
        <v>18.28</v>
      </c>
      <c r="G199" s="29">
        <v>28.3</v>
      </c>
      <c r="H199" s="27">
        <v>3.45</v>
      </c>
      <c r="I199" s="26">
        <v>16</v>
      </c>
      <c r="J199" s="27">
        <v>27.71</v>
      </c>
      <c r="K199" s="27">
        <v>2.91</v>
      </c>
      <c r="L199" s="27">
        <v>11.47</v>
      </c>
      <c r="M199" s="27">
        <v>93.59</v>
      </c>
      <c r="N199" s="9">
        <f t="shared" si="3"/>
        <v>2797.29</v>
      </c>
    </row>
    <row r="200" spans="1:14">
      <c r="A200" s="24" t="s">
        <v>65</v>
      </c>
      <c r="B200" s="29">
        <v>38.299999999999997</v>
      </c>
      <c r="C200" s="27">
        <v>10.029999999999999</v>
      </c>
      <c r="D200" s="29">
        <v>32.9</v>
      </c>
      <c r="E200" s="26">
        <v>718</v>
      </c>
      <c r="F200" s="30">
        <v>145.25</v>
      </c>
      <c r="G200" s="29">
        <v>979.5</v>
      </c>
      <c r="H200" s="27">
        <v>8.08</v>
      </c>
      <c r="I200" s="26">
        <v>69</v>
      </c>
      <c r="J200" s="27">
        <v>105.61</v>
      </c>
      <c r="K200" s="29">
        <v>148.80000000000001</v>
      </c>
      <c r="L200" s="27">
        <v>43.63</v>
      </c>
      <c r="M200" s="27">
        <v>30.82</v>
      </c>
      <c r="N200" s="9">
        <f t="shared" si="3"/>
        <v>2329.9200000000005</v>
      </c>
    </row>
    <row r="201" spans="1:14">
      <c r="A201" s="24" t="s">
        <v>66</v>
      </c>
      <c r="B201" s="29">
        <v>9.6</v>
      </c>
      <c r="C201" s="27">
        <v>12.42</v>
      </c>
      <c r="D201" s="27">
        <v>23.76</v>
      </c>
      <c r="E201" s="26">
        <v>391</v>
      </c>
      <c r="F201" s="30">
        <v>0.17</v>
      </c>
      <c r="G201" s="29">
        <v>63.1</v>
      </c>
      <c r="H201" s="27">
        <v>2.98</v>
      </c>
      <c r="I201" s="26">
        <v>72</v>
      </c>
      <c r="J201" s="27">
        <v>21.26</v>
      </c>
      <c r="K201" s="27">
        <v>87.68</v>
      </c>
      <c r="L201" s="27">
        <v>3.32</v>
      </c>
      <c r="M201" s="26">
        <v>0</v>
      </c>
      <c r="N201" s="9">
        <f t="shared" si="3"/>
        <v>687.29000000000008</v>
      </c>
    </row>
    <row r="202" spans="1:14">
      <c r="A202" s="24" t="s">
        <v>68</v>
      </c>
      <c r="B202" s="29">
        <v>3.9</v>
      </c>
      <c r="C202" s="26">
        <v>0</v>
      </c>
      <c r="D202" s="27">
        <v>3.07</v>
      </c>
      <c r="E202" s="26">
        <v>5</v>
      </c>
      <c r="F202" s="30">
        <v>43.43</v>
      </c>
      <c r="G202" s="29">
        <v>8.9</v>
      </c>
      <c r="H202" s="27">
        <v>1.34</v>
      </c>
      <c r="I202" s="26">
        <v>0</v>
      </c>
      <c r="J202" s="27">
        <v>4.3899999999999997</v>
      </c>
      <c r="K202" s="27">
        <v>23.87</v>
      </c>
      <c r="L202" s="27">
        <v>6.75</v>
      </c>
      <c r="M202" s="26">
        <v>0</v>
      </c>
      <c r="N202" s="9">
        <f t="shared" si="3"/>
        <v>100.65</v>
      </c>
    </row>
    <row r="203" spans="1:14">
      <c r="A203" s="24" t="s">
        <v>69</v>
      </c>
      <c r="B203" s="26">
        <v>13</v>
      </c>
      <c r="C203" s="27">
        <v>27.73</v>
      </c>
      <c r="D203" s="27">
        <v>28.35</v>
      </c>
      <c r="E203" s="26">
        <v>714</v>
      </c>
      <c r="F203" s="30">
        <v>111.29</v>
      </c>
      <c r="G203" s="29">
        <v>340.4</v>
      </c>
      <c r="H203" s="27">
        <v>13.94</v>
      </c>
      <c r="I203" s="26">
        <v>52</v>
      </c>
      <c r="J203" s="27">
        <v>53.09</v>
      </c>
      <c r="K203" s="27">
        <v>166.65</v>
      </c>
      <c r="L203" s="27">
        <v>17.149999999999999</v>
      </c>
      <c r="M203" s="27">
        <v>74.19</v>
      </c>
      <c r="N203" s="9">
        <f t="shared" si="3"/>
        <v>1611.7900000000002</v>
      </c>
    </row>
    <row r="204" spans="1:14">
      <c r="A204" s="24" t="s">
        <v>71</v>
      </c>
      <c r="B204" s="29">
        <v>40.299999999999997</v>
      </c>
      <c r="C204" s="27">
        <v>47.56</v>
      </c>
      <c r="D204" s="27">
        <v>64.569999999999993</v>
      </c>
      <c r="E204" s="26">
        <v>3265</v>
      </c>
      <c r="F204" s="30">
        <v>159.04</v>
      </c>
      <c r="G204" s="29">
        <v>946.7</v>
      </c>
      <c r="H204" s="27">
        <v>49.62</v>
      </c>
      <c r="I204" s="26">
        <v>54</v>
      </c>
      <c r="J204" s="27">
        <v>105.89</v>
      </c>
      <c r="K204" s="27">
        <v>244.48</v>
      </c>
      <c r="L204" s="27">
        <v>35.590000000000003</v>
      </c>
      <c r="M204" s="27">
        <v>189.47</v>
      </c>
      <c r="N204" s="9">
        <f t="shared" si="3"/>
        <v>5202.22</v>
      </c>
    </row>
    <row r="205" spans="1:14">
      <c r="A205" s="24" t="s">
        <v>72</v>
      </c>
      <c r="B205" s="29">
        <v>78.3</v>
      </c>
      <c r="C205" s="27">
        <v>115.74</v>
      </c>
      <c r="D205" s="27">
        <v>51.91</v>
      </c>
      <c r="E205" s="26">
        <v>1674</v>
      </c>
      <c r="F205" s="30">
        <v>246.61</v>
      </c>
      <c r="G205" s="29">
        <v>1627.5</v>
      </c>
      <c r="H205" s="29">
        <v>36.9</v>
      </c>
      <c r="I205" s="26">
        <v>262</v>
      </c>
      <c r="J205" s="27">
        <v>306.79000000000002</v>
      </c>
      <c r="K205" s="27">
        <v>45.24</v>
      </c>
      <c r="L205" s="27">
        <v>70.11</v>
      </c>
      <c r="M205" s="27">
        <v>575.25</v>
      </c>
      <c r="N205" s="9">
        <f t="shared" si="3"/>
        <v>5090.3499999999995</v>
      </c>
    </row>
    <row r="206" spans="1:14">
      <c r="A206" s="24" t="s">
        <v>73</v>
      </c>
      <c r="B206" s="29">
        <v>23.9</v>
      </c>
      <c r="C206" s="27">
        <v>15.19</v>
      </c>
      <c r="D206" s="27">
        <v>16.62</v>
      </c>
      <c r="E206" s="26">
        <v>518</v>
      </c>
      <c r="F206" s="30">
        <v>105.04</v>
      </c>
      <c r="G206" s="29">
        <v>231.8</v>
      </c>
      <c r="H206" s="27">
        <v>4.28</v>
      </c>
      <c r="I206" s="26">
        <v>21</v>
      </c>
      <c r="J206" s="27">
        <v>36.36</v>
      </c>
      <c r="K206" s="27">
        <v>11.83</v>
      </c>
      <c r="L206" s="27">
        <v>8.0399999999999991</v>
      </c>
      <c r="M206" s="27">
        <v>180.34</v>
      </c>
      <c r="N206" s="9">
        <f t="shared" si="3"/>
        <v>1172.3999999999999</v>
      </c>
    </row>
    <row r="207" spans="1:14">
      <c r="A207" s="24" t="s">
        <v>74</v>
      </c>
      <c r="B207" s="29">
        <v>57.6</v>
      </c>
      <c r="C207" s="26">
        <v>0</v>
      </c>
      <c r="D207" s="27">
        <v>5.16</v>
      </c>
      <c r="E207" s="26">
        <v>0</v>
      </c>
      <c r="F207" s="30">
        <v>184.67</v>
      </c>
      <c r="G207" s="29">
        <v>860.2</v>
      </c>
      <c r="H207" s="26">
        <v>0</v>
      </c>
      <c r="I207" s="26">
        <v>8</v>
      </c>
      <c r="J207" s="29">
        <v>4.3</v>
      </c>
      <c r="K207" s="27">
        <v>86.65</v>
      </c>
      <c r="L207" s="29">
        <v>14.9</v>
      </c>
      <c r="M207" s="27">
        <v>21.69</v>
      </c>
      <c r="N207" s="9">
        <f t="shared" si="3"/>
        <v>1243.1700000000003</v>
      </c>
    </row>
    <row r="208" spans="1:14">
      <c r="A208" s="24" t="s">
        <v>76</v>
      </c>
      <c r="B208" s="26">
        <v>0</v>
      </c>
      <c r="C208" s="32" t="s">
        <v>117</v>
      </c>
      <c r="D208" s="26">
        <v>0</v>
      </c>
      <c r="E208" s="26">
        <v>0</v>
      </c>
      <c r="F208" s="28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9">
        <f t="shared" si="3"/>
        <v>0</v>
      </c>
    </row>
    <row r="209" spans="1:14">
      <c r="A209" s="24" t="s">
        <v>75</v>
      </c>
      <c r="B209" s="26">
        <v>38</v>
      </c>
      <c r="C209" s="27">
        <v>94.96</v>
      </c>
      <c r="D209" s="27">
        <v>170.61</v>
      </c>
      <c r="E209" s="26">
        <v>3137</v>
      </c>
      <c r="F209" s="30">
        <v>198.29</v>
      </c>
      <c r="G209" s="29">
        <v>1218.7</v>
      </c>
      <c r="H209" s="27">
        <v>43.88</v>
      </c>
      <c r="I209" s="26">
        <v>253</v>
      </c>
      <c r="J209" s="27">
        <v>272.44</v>
      </c>
      <c r="K209" s="27">
        <v>194.36</v>
      </c>
      <c r="L209" s="27">
        <v>97.34</v>
      </c>
      <c r="M209" s="26">
        <v>0</v>
      </c>
      <c r="N209" s="9">
        <f t="shared" si="3"/>
        <v>5718.58</v>
      </c>
    </row>
    <row r="210" spans="1:14">
      <c r="A210" s="24" t="s">
        <v>78</v>
      </c>
      <c r="B210" s="29">
        <v>296.2</v>
      </c>
      <c r="C210" s="27">
        <v>194.02</v>
      </c>
      <c r="D210" s="27">
        <v>60.22</v>
      </c>
      <c r="E210" s="26">
        <v>7132</v>
      </c>
      <c r="F210" s="30">
        <v>1179.99</v>
      </c>
      <c r="G210" s="29">
        <v>2811.8</v>
      </c>
      <c r="H210" s="27">
        <v>59.24</v>
      </c>
      <c r="I210" s="26">
        <v>1375</v>
      </c>
      <c r="J210" s="27">
        <v>446.21</v>
      </c>
      <c r="K210" s="27">
        <v>1059.3699999999999</v>
      </c>
      <c r="L210" s="27">
        <v>45.56</v>
      </c>
      <c r="M210" s="29">
        <v>422.3</v>
      </c>
      <c r="N210" s="9">
        <f t="shared" si="3"/>
        <v>15081.909999999998</v>
      </c>
    </row>
    <row r="211" spans="1:14">
      <c r="A211" s="24" t="s">
        <v>79</v>
      </c>
      <c r="B211" s="29">
        <v>70.7</v>
      </c>
      <c r="C211" s="27">
        <v>63.01</v>
      </c>
      <c r="D211" s="27">
        <v>465.88</v>
      </c>
      <c r="E211" s="26">
        <v>2524</v>
      </c>
      <c r="F211" s="30">
        <v>347.03</v>
      </c>
      <c r="G211" s="29">
        <v>1720.9</v>
      </c>
      <c r="H211" s="27">
        <v>42.28</v>
      </c>
      <c r="I211" s="26">
        <v>34</v>
      </c>
      <c r="J211" s="27">
        <v>115.51</v>
      </c>
      <c r="K211" s="27">
        <v>100.97</v>
      </c>
      <c r="L211" s="29">
        <v>4.4000000000000004</v>
      </c>
      <c r="M211" s="27">
        <v>325.29000000000002</v>
      </c>
      <c r="N211" s="9">
        <f t="shared" si="3"/>
        <v>5813.97</v>
      </c>
    </row>
    <row r="212" spans="1:14">
      <c r="A212" s="24" t="s">
        <v>80</v>
      </c>
      <c r="B212" s="26">
        <v>0</v>
      </c>
      <c r="C212" s="27">
        <v>12.95</v>
      </c>
      <c r="D212" s="27">
        <v>1098.72</v>
      </c>
      <c r="E212" s="26">
        <v>0</v>
      </c>
      <c r="F212" s="28">
        <v>0</v>
      </c>
      <c r="G212" s="26">
        <v>516</v>
      </c>
      <c r="H212" s="27">
        <v>14.46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9">
        <f t="shared" si="3"/>
        <v>1642.13</v>
      </c>
    </row>
    <row r="213" spans="1:14">
      <c r="A213" s="24" t="s">
        <v>81</v>
      </c>
      <c r="B213" s="26">
        <v>14</v>
      </c>
      <c r="C213" s="27">
        <v>7.18</v>
      </c>
      <c r="D213" s="27">
        <v>49.64</v>
      </c>
      <c r="E213" s="26">
        <v>661</v>
      </c>
      <c r="F213" s="30">
        <v>52.43</v>
      </c>
      <c r="G213" s="29">
        <v>508.3</v>
      </c>
      <c r="H213" s="27">
        <v>4.37</v>
      </c>
      <c r="I213" s="26">
        <v>116</v>
      </c>
      <c r="J213" s="27">
        <v>163.63999999999999</v>
      </c>
      <c r="K213" s="27">
        <v>75.540000000000006</v>
      </c>
      <c r="L213" s="27">
        <v>9.11</v>
      </c>
      <c r="M213" s="27">
        <v>105.01</v>
      </c>
      <c r="N213" s="9">
        <f t="shared" si="3"/>
        <v>1766.2199999999998</v>
      </c>
    </row>
    <row r="214" spans="1:14">
      <c r="A214" s="24" t="s">
        <v>83</v>
      </c>
      <c r="B214" s="29">
        <v>22.1</v>
      </c>
      <c r="C214" s="27">
        <v>158.88999999999999</v>
      </c>
      <c r="D214" s="27">
        <v>24.48</v>
      </c>
      <c r="E214" s="26">
        <v>853</v>
      </c>
      <c r="F214" s="30">
        <v>46.96</v>
      </c>
      <c r="G214" s="29">
        <v>699.8</v>
      </c>
      <c r="H214" s="29">
        <v>121.9</v>
      </c>
      <c r="I214" s="26">
        <v>34</v>
      </c>
      <c r="J214" s="27">
        <v>23.02</v>
      </c>
      <c r="K214" s="27">
        <v>121.51</v>
      </c>
      <c r="L214" s="27">
        <v>129.71</v>
      </c>
      <c r="M214" s="29">
        <v>13.7</v>
      </c>
      <c r="N214" s="9">
        <f t="shared" si="3"/>
        <v>2249.0700000000002</v>
      </c>
    </row>
    <row r="215" spans="1:14">
      <c r="A215" s="24" t="s">
        <v>84</v>
      </c>
      <c r="B215" s="29">
        <v>82.7</v>
      </c>
      <c r="C215" s="27">
        <v>67.95</v>
      </c>
      <c r="D215" s="27">
        <v>34.090000000000003</v>
      </c>
      <c r="E215" s="26">
        <v>1346</v>
      </c>
      <c r="F215" s="30">
        <v>309.17</v>
      </c>
      <c r="G215" s="29">
        <v>879.9</v>
      </c>
      <c r="H215" s="27">
        <v>164.88</v>
      </c>
      <c r="I215" s="26">
        <v>177</v>
      </c>
      <c r="J215" s="27">
        <v>92.14</v>
      </c>
      <c r="K215" s="27">
        <v>219.37</v>
      </c>
      <c r="L215" s="27">
        <v>65.930000000000007</v>
      </c>
      <c r="M215" s="27">
        <v>159.79</v>
      </c>
      <c r="N215" s="9">
        <f t="shared" si="3"/>
        <v>3598.9199999999996</v>
      </c>
    </row>
    <row r="216" spans="1:14">
      <c r="A216" s="24" t="s">
        <v>85</v>
      </c>
      <c r="B216" s="29">
        <v>103.5</v>
      </c>
      <c r="C216" s="27">
        <v>71.56</v>
      </c>
      <c r="D216" s="29">
        <v>11.1</v>
      </c>
      <c r="E216" s="26">
        <v>3448</v>
      </c>
      <c r="F216" s="28">
        <v>1011</v>
      </c>
      <c r="G216" s="29">
        <v>564.6</v>
      </c>
      <c r="H216" s="27">
        <v>55.14</v>
      </c>
      <c r="I216" s="26">
        <v>839</v>
      </c>
      <c r="J216" s="27">
        <v>354.73</v>
      </c>
      <c r="K216" s="27">
        <v>259.11</v>
      </c>
      <c r="L216" s="27">
        <v>11.68</v>
      </c>
      <c r="M216" s="27">
        <v>396.05</v>
      </c>
      <c r="N216" s="9">
        <f t="shared" si="3"/>
        <v>7125.4700000000012</v>
      </c>
    </row>
    <row r="217" spans="1:14">
      <c r="A217" s="24" t="s">
        <v>86</v>
      </c>
      <c r="B217" s="29">
        <v>13.9</v>
      </c>
      <c r="C217" s="27">
        <v>5.93</v>
      </c>
      <c r="D217" s="27">
        <v>45.33</v>
      </c>
      <c r="E217" s="26">
        <v>166</v>
      </c>
      <c r="F217" s="30">
        <v>21.34</v>
      </c>
      <c r="G217" s="29">
        <v>37.299999999999997</v>
      </c>
      <c r="H217" s="27">
        <v>1.65</v>
      </c>
      <c r="I217" s="26">
        <v>2</v>
      </c>
      <c r="J217" s="27">
        <v>5.64</v>
      </c>
      <c r="K217" s="27">
        <v>0.83</v>
      </c>
      <c r="L217" s="27">
        <v>2.79</v>
      </c>
      <c r="M217" s="26">
        <v>0</v>
      </c>
      <c r="N217" s="9">
        <f t="shared" si="3"/>
        <v>302.70999999999998</v>
      </c>
    </row>
    <row r="218" spans="1:14">
      <c r="A218" s="24" t="s">
        <v>88</v>
      </c>
      <c r="B218" s="29">
        <v>97.3</v>
      </c>
      <c r="C218" s="27">
        <v>32.97</v>
      </c>
      <c r="D218" s="27">
        <v>108.18</v>
      </c>
      <c r="E218" s="26">
        <v>3346</v>
      </c>
      <c r="F218" s="31">
        <v>332.1</v>
      </c>
      <c r="G218" s="29">
        <v>1719.3</v>
      </c>
      <c r="H218" s="27">
        <v>36.24</v>
      </c>
      <c r="I218" s="26">
        <v>82</v>
      </c>
      <c r="J218" s="27">
        <v>91.69</v>
      </c>
      <c r="K218" s="27">
        <v>187.92</v>
      </c>
      <c r="L218" s="27">
        <v>57.99</v>
      </c>
      <c r="M218" s="27">
        <v>650.58000000000004</v>
      </c>
      <c r="N218" s="9">
        <f t="shared" si="3"/>
        <v>6742.2699999999986</v>
      </c>
    </row>
    <row r="219" spans="1:14">
      <c r="A219" s="24" t="s">
        <v>91</v>
      </c>
      <c r="B219" s="29">
        <v>1.9</v>
      </c>
      <c r="C219" s="27">
        <v>0.04</v>
      </c>
      <c r="D219" s="27">
        <v>0.28000000000000003</v>
      </c>
      <c r="E219" s="26">
        <v>18</v>
      </c>
      <c r="F219" s="30">
        <v>18.350000000000001</v>
      </c>
      <c r="G219" s="29">
        <v>71.900000000000006</v>
      </c>
      <c r="H219" s="27">
        <v>3.13</v>
      </c>
      <c r="I219" s="26">
        <v>10</v>
      </c>
      <c r="J219" s="27">
        <v>0.46</v>
      </c>
      <c r="K219" s="27">
        <v>23.35</v>
      </c>
      <c r="L219" s="27">
        <v>2.57</v>
      </c>
      <c r="M219" s="26">
        <v>0</v>
      </c>
      <c r="N219" s="9">
        <f t="shared" si="3"/>
        <v>149.97999999999999</v>
      </c>
    </row>
    <row r="220" spans="1:14">
      <c r="A220" s="24" t="s">
        <v>93</v>
      </c>
      <c r="B220" s="26">
        <v>0</v>
      </c>
      <c r="C220" s="26">
        <v>0</v>
      </c>
      <c r="D220" s="26">
        <v>0</v>
      </c>
      <c r="E220" s="26">
        <v>0</v>
      </c>
      <c r="F220" s="28">
        <v>0</v>
      </c>
      <c r="G220" s="29">
        <v>0.3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9">
        <f t="shared" si="3"/>
        <v>0.3</v>
      </c>
    </row>
    <row r="221" spans="1:14">
      <c r="A221" s="24" t="s">
        <v>95</v>
      </c>
      <c r="B221" s="29">
        <v>0.5</v>
      </c>
      <c r="C221" s="26">
        <v>0</v>
      </c>
      <c r="D221" s="27">
        <v>0.08</v>
      </c>
      <c r="E221" s="26">
        <v>0</v>
      </c>
      <c r="F221" s="28">
        <v>0</v>
      </c>
      <c r="G221" s="29">
        <v>46.3</v>
      </c>
      <c r="H221" s="26">
        <v>0</v>
      </c>
      <c r="I221" s="26">
        <v>5</v>
      </c>
      <c r="J221" s="26">
        <v>0</v>
      </c>
      <c r="K221" s="26">
        <v>0</v>
      </c>
      <c r="L221" s="27">
        <v>1.93</v>
      </c>
      <c r="M221" s="26">
        <v>0</v>
      </c>
      <c r="N221" s="9">
        <f t="shared" si="3"/>
        <v>53.809999999999995</v>
      </c>
    </row>
    <row r="222" spans="1:14">
      <c r="A222" s="24" t="s">
        <v>96</v>
      </c>
      <c r="B222" s="29">
        <v>2.7</v>
      </c>
      <c r="C222" s="26">
        <v>0</v>
      </c>
      <c r="D222" s="27">
        <v>0.52</v>
      </c>
      <c r="E222" s="26">
        <v>12</v>
      </c>
      <c r="F222" s="30">
        <v>27.84</v>
      </c>
      <c r="G222" s="26">
        <v>31</v>
      </c>
      <c r="H222" s="27">
        <v>0.09</v>
      </c>
      <c r="I222" s="26">
        <v>4</v>
      </c>
      <c r="J222" s="27">
        <v>1.33</v>
      </c>
      <c r="K222" s="26">
        <v>0</v>
      </c>
      <c r="L222" s="27">
        <v>2.89</v>
      </c>
      <c r="M222" s="26">
        <v>0</v>
      </c>
      <c r="N222" s="9">
        <f t="shared" si="3"/>
        <v>82.37</v>
      </c>
    </row>
    <row r="223" spans="1:14">
      <c r="A223" s="24" t="s">
        <v>97</v>
      </c>
      <c r="B223" s="29">
        <v>6.4</v>
      </c>
      <c r="C223" s="27">
        <v>9.84</v>
      </c>
      <c r="D223" s="27">
        <v>9.59</v>
      </c>
      <c r="E223" s="26">
        <v>141</v>
      </c>
      <c r="F223" s="30">
        <v>29.76</v>
      </c>
      <c r="G223" s="29">
        <v>58.1</v>
      </c>
      <c r="H223" s="27">
        <v>3.06</v>
      </c>
      <c r="I223" s="26">
        <v>10</v>
      </c>
      <c r="J223" s="27">
        <v>7.12</v>
      </c>
      <c r="K223" s="27">
        <v>1.45</v>
      </c>
      <c r="L223" s="27">
        <v>13.08</v>
      </c>
      <c r="M223" s="26">
        <v>0</v>
      </c>
      <c r="N223" s="9">
        <f t="shared" si="3"/>
        <v>289.39999999999998</v>
      </c>
    </row>
    <row r="224" spans="1:14">
      <c r="A224" s="24" t="s">
        <v>98</v>
      </c>
      <c r="B224" s="29">
        <v>1.1000000000000001</v>
      </c>
      <c r="C224" s="27">
        <v>4.5599999999999996</v>
      </c>
      <c r="D224" s="26">
        <v>0</v>
      </c>
      <c r="E224" s="26">
        <v>67</v>
      </c>
      <c r="F224" s="30">
        <v>123.44</v>
      </c>
      <c r="G224" s="26">
        <v>45</v>
      </c>
      <c r="H224" s="27">
        <v>1.43</v>
      </c>
      <c r="I224" s="26">
        <v>4</v>
      </c>
      <c r="J224" s="27">
        <v>2.11</v>
      </c>
      <c r="K224" s="27">
        <v>26.56</v>
      </c>
      <c r="L224" s="26">
        <v>0</v>
      </c>
      <c r="M224" s="26">
        <v>0</v>
      </c>
      <c r="N224" s="9">
        <f t="shared" si="3"/>
        <v>275.2</v>
      </c>
    </row>
    <row r="225" spans="1:14">
      <c r="A225" s="24" t="s">
        <v>99</v>
      </c>
      <c r="B225" s="29">
        <v>0.6</v>
      </c>
      <c r="C225" s="26">
        <v>0</v>
      </c>
      <c r="D225" s="27">
        <v>1.93</v>
      </c>
      <c r="E225" s="26">
        <v>61</v>
      </c>
      <c r="F225" s="30">
        <v>16.63</v>
      </c>
      <c r="G225" s="29">
        <v>4.5</v>
      </c>
      <c r="H225" s="26">
        <v>0</v>
      </c>
      <c r="I225" s="26">
        <v>5</v>
      </c>
      <c r="J225" s="27">
        <v>2.68</v>
      </c>
      <c r="K225" s="26">
        <v>0</v>
      </c>
      <c r="L225" s="27">
        <v>0.54</v>
      </c>
      <c r="M225" s="26">
        <v>0</v>
      </c>
      <c r="N225" s="9">
        <f t="shared" si="3"/>
        <v>92.88000000000001</v>
      </c>
    </row>
    <row r="226" spans="1:14">
      <c r="A226" s="24" t="s">
        <v>101</v>
      </c>
      <c r="B226" s="26">
        <v>0</v>
      </c>
      <c r="C226" s="26">
        <v>0</v>
      </c>
      <c r="D226" s="26">
        <v>0</v>
      </c>
      <c r="E226" s="26">
        <v>0</v>
      </c>
      <c r="F226" s="28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9">
        <f t="shared" si="3"/>
        <v>0</v>
      </c>
    </row>
    <row r="227" spans="1:14">
      <c r="A227" s="24" t="s">
        <v>102</v>
      </c>
      <c r="B227" s="26">
        <v>0</v>
      </c>
      <c r="C227" s="32" t="s">
        <v>117</v>
      </c>
      <c r="D227" s="26">
        <v>0</v>
      </c>
      <c r="E227" s="26">
        <v>0</v>
      </c>
      <c r="F227" s="28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9">
        <f t="shared" si="3"/>
        <v>0</v>
      </c>
    </row>
    <row r="228" spans="1:14">
      <c r="A228" s="24" t="s">
        <v>89</v>
      </c>
      <c r="B228" s="29">
        <v>1.9</v>
      </c>
      <c r="C228" s="27">
        <v>1.25</v>
      </c>
      <c r="D228" s="29">
        <v>11.8</v>
      </c>
      <c r="E228" s="26">
        <v>617</v>
      </c>
      <c r="F228" s="28">
        <v>0</v>
      </c>
      <c r="G228" s="26">
        <v>5</v>
      </c>
      <c r="H228" s="27">
        <v>9.91</v>
      </c>
      <c r="I228" s="26">
        <v>41</v>
      </c>
      <c r="J228" s="27">
        <v>5.03</v>
      </c>
      <c r="K228" s="27">
        <v>86.44</v>
      </c>
      <c r="L228" s="27">
        <v>46.31</v>
      </c>
      <c r="M228" s="27">
        <v>55.93</v>
      </c>
      <c r="N228" s="9">
        <f t="shared" si="3"/>
        <v>881.56999999999982</v>
      </c>
    </row>
    <row r="229" spans="1:14">
      <c r="A229" s="24" t="s">
        <v>90</v>
      </c>
      <c r="B229" s="29">
        <v>3.5</v>
      </c>
      <c r="C229" s="27">
        <v>6.08</v>
      </c>
      <c r="D229" s="27">
        <v>5.77</v>
      </c>
      <c r="E229" s="26">
        <v>280</v>
      </c>
      <c r="F229" s="30">
        <v>255.65</v>
      </c>
      <c r="G229" s="29">
        <v>173.6</v>
      </c>
      <c r="H229" s="27">
        <v>5.92</v>
      </c>
      <c r="I229" s="26">
        <v>47</v>
      </c>
      <c r="J229" s="29">
        <v>21.4</v>
      </c>
      <c r="K229" s="27">
        <v>46.28</v>
      </c>
      <c r="L229" s="29">
        <v>4.5</v>
      </c>
      <c r="M229" s="26">
        <v>0</v>
      </c>
      <c r="N229" s="9">
        <f t="shared" ref="N229:N230" si="4">SUM(B229:M229)</f>
        <v>849.69999999999993</v>
      </c>
    </row>
    <row r="230" spans="1:14">
      <c r="A230" s="24" t="s">
        <v>103</v>
      </c>
      <c r="B230" s="29">
        <v>6589.7</v>
      </c>
      <c r="C230" s="27">
        <v>9317.26</v>
      </c>
      <c r="D230" s="27">
        <v>13165.98</v>
      </c>
      <c r="E230" s="26">
        <v>168483</v>
      </c>
      <c r="F230" s="30">
        <v>26086.02</v>
      </c>
      <c r="G230" s="29">
        <v>87416.7</v>
      </c>
      <c r="H230" s="27">
        <v>4694.8900000000003</v>
      </c>
      <c r="I230" s="26">
        <v>18813</v>
      </c>
      <c r="J230" s="29">
        <v>14776.4</v>
      </c>
      <c r="K230" s="27">
        <v>12999.13</v>
      </c>
      <c r="L230" s="27">
        <v>3308.96</v>
      </c>
      <c r="M230" s="27">
        <v>23576.01</v>
      </c>
      <c r="N230" s="9">
        <f t="shared" si="4"/>
        <v>389227.05000000005</v>
      </c>
    </row>
    <row r="236" spans="1:14">
      <c r="A236" s="2" t="s">
        <v>106</v>
      </c>
      <c r="B236" s="2" t="s">
        <v>8</v>
      </c>
      <c r="C236" s="2" t="s">
        <v>9</v>
      </c>
      <c r="D236" s="2" t="s">
        <v>10</v>
      </c>
      <c r="E236" s="2" t="s">
        <v>11</v>
      </c>
      <c r="F236" s="3" t="s">
        <v>12</v>
      </c>
      <c r="G236" s="2" t="s">
        <v>13</v>
      </c>
      <c r="H236" s="2" t="s">
        <v>14</v>
      </c>
      <c r="I236" s="2" t="s">
        <v>15</v>
      </c>
      <c r="J236" s="2" t="s">
        <v>16</v>
      </c>
      <c r="K236" s="2" t="s">
        <v>17</v>
      </c>
      <c r="L236" s="2" t="s">
        <v>18</v>
      </c>
      <c r="M236" s="2" t="s">
        <v>19</v>
      </c>
      <c r="N236" s="21" t="s">
        <v>107</v>
      </c>
    </row>
    <row r="237" spans="1:14">
      <c r="A237" s="2" t="s">
        <v>21</v>
      </c>
      <c r="B237" s="5">
        <f>B13+B89+B165</f>
        <v>0</v>
      </c>
      <c r="C237" s="5">
        <f t="shared" ref="C237:M237" si="5">C13+C89+C165</f>
        <v>0</v>
      </c>
      <c r="D237" s="5">
        <f t="shared" si="5"/>
        <v>0.74</v>
      </c>
      <c r="E237" s="5">
        <f t="shared" si="5"/>
        <v>0</v>
      </c>
      <c r="F237" s="7">
        <f t="shared" si="5"/>
        <v>0</v>
      </c>
      <c r="G237" s="5">
        <f t="shared" si="5"/>
        <v>103</v>
      </c>
      <c r="H237" s="5">
        <f t="shared" si="5"/>
        <v>0.96</v>
      </c>
      <c r="I237" s="5">
        <f t="shared" si="5"/>
        <v>0</v>
      </c>
      <c r="J237" s="5">
        <f t="shared" si="5"/>
        <v>0.16999999999999998</v>
      </c>
      <c r="K237" s="5">
        <f t="shared" si="5"/>
        <v>0.21</v>
      </c>
      <c r="L237" s="5">
        <f t="shared" si="5"/>
        <v>2.04</v>
      </c>
      <c r="M237" s="5">
        <f t="shared" si="5"/>
        <v>0</v>
      </c>
      <c r="N237" s="9">
        <f t="shared" ref="N237:N300" si="6">SUM(B237:M237)</f>
        <v>107.11999999999999</v>
      </c>
    </row>
    <row r="238" spans="1:14">
      <c r="A238" s="2" t="s">
        <v>23</v>
      </c>
      <c r="B238" s="5">
        <f t="shared" ref="B238:M253" si="7">B14+B90+B166</f>
        <v>0</v>
      </c>
      <c r="C238" s="5">
        <f t="shared" si="7"/>
        <v>0.34</v>
      </c>
      <c r="D238" s="5">
        <f t="shared" si="7"/>
        <v>0.14000000000000001</v>
      </c>
      <c r="E238" s="5">
        <f t="shared" si="7"/>
        <v>0</v>
      </c>
      <c r="F238" s="7">
        <f t="shared" si="7"/>
        <v>0.61</v>
      </c>
      <c r="G238" s="5">
        <f t="shared" si="7"/>
        <v>2</v>
      </c>
      <c r="H238" s="5">
        <f t="shared" si="7"/>
        <v>0.11</v>
      </c>
      <c r="I238" s="5">
        <f t="shared" si="7"/>
        <v>0</v>
      </c>
      <c r="J238" s="5">
        <f t="shared" si="7"/>
        <v>0</v>
      </c>
      <c r="K238" s="5">
        <f t="shared" si="7"/>
        <v>0</v>
      </c>
      <c r="L238" s="5">
        <f t="shared" si="7"/>
        <v>0.22</v>
      </c>
      <c r="M238" s="5">
        <f t="shared" si="7"/>
        <v>1.1399999999999999</v>
      </c>
      <c r="N238" s="9">
        <f t="shared" si="6"/>
        <v>4.5599999999999996</v>
      </c>
    </row>
    <row r="239" spans="1:14">
      <c r="A239" s="2" t="s">
        <v>25</v>
      </c>
      <c r="B239" s="5">
        <f t="shared" si="7"/>
        <v>0</v>
      </c>
      <c r="C239" s="5">
        <f t="shared" si="7"/>
        <v>0</v>
      </c>
      <c r="D239" s="5">
        <f t="shared" si="7"/>
        <v>0.05</v>
      </c>
      <c r="E239" s="5">
        <f t="shared" si="7"/>
        <v>0</v>
      </c>
      <c r="F239" s="7">
        <f t="shared" si="7"/>
        <v>0</v>
      </c>
      <c r="G239" s="5">
        <f t="shared" si="7"/>
        <v>0</v>
      </c>
      <c r="H239" s="5">
        <f t="shared" si="7"/>
        <v>0</v>
      </c>
      <c r="I239" s="5">
        <f t="shared" si="7"/>
        <v>0</v>
      </c>
      <c r="J239" s="5">
        <f t="shared" si="7"/>
        <v>0</v>
      </c>
      <c r="K239" s="5">
        <f t="shared" si="7"/>
        <v>0</v>
      </c>
      <c r="L239" s="5">
        <f t="shared" si="7"/>
        <v>0.96</v>
      </c>
      <c r="M239" s="5">
        <f t="shared" si="7"/>
        <v>0</v>
      </c>
      <c r="N239" s="9">
        <f t="shared" si="6"/>
        <v>1.01</v>
      </c>
    </row>
    <row r="240" spans="1:14">
      <c r="A240" s="2" t="s">
        <v>27</v>
      </c>
      <c r="B240" s="5">
        <f t="shared" si="7"/>
        <v>19.100000000000001</v>
      </c>
      <c r="C240" s="5">
        <f t="shared" si="7"/>
        <v>31.519999999999996</v>
      </c>
      <c r="D240" s="5">
        <f t="shared" si="7"/>
        <v>18.78</v>
      </c>
      <c r="E240" s="5">
        <f t="shared" si="7"/>
        <v>1791</v>
      </c>
      <c r="F240" s="7">
        <f t="shared" si="7"/>
        <v>60.430000000000007</v>
      </c>
      <c r="G240" s="5">
        <f t="shared" si="7"/>
        <v>362.7</v>
      </c>
      <c r="H240" s="5">
        <f t="shared" si="7"/>
        <v>46.459999999999994</v>
      </c>
      <c r="I240" s="5">
        <f t="shared" si="7"/>
        <v>37</v>
      </c>
      <c r="J240" s="5">
        <f t="shared" si="7"/>
        <v>12.43</v>
      </c>
      <c r="K240" s="5">
        <f t="shared" si="7"/>
        <v>5.1899999999999995</v>
      </c>
      <c r="L240" s="5">
        <f t="shared" si="7"/>
        <v>3.8600000000000003</v>
      </c>
      <c r="M240" s="5">
        <f t="shared" si="7"/>
        <v>0</v>
      </c>
      <c r="N240" s="9">
        <f t="shared" si="6"/>
        <v>2388.4700000000003</v>
      </c>
    </row>
    <row r="241" spans="1:14">
      <c r="A241" s="2" t="s">
        <v>29</v>
      </c>
      <c r="B241" s="5">
        <f t="shared" si="7"/>
        <v>6.8</v>
      </c>
      <c r="C241" s="5">
        <f t="shared" si="7"/>
        <v>0.91</v>
      </c>
      <c r="D241" s="5">
        <f t="shared" si="7"/>
        <v>50.53</v>
      </c>
      <c r="E241" s="5">
        <f t="shared" si="7"/>
        <v>23</v>
      </c>
      <c r="F241" s="7">
        <f t="shared" si="7"/>
        <v>194.03</v>
      </c>
      <c r="G241" s="5">
        <f t="shared" si="7"/>
        <v>34</v>
      </c>
      <c r="H241" s="5">
        <f t="shared" si="7"/>
        <v>0.5</v>
      </c>
      <c r="I241" s="5">
        <f t="shared" si="7"/>
        <v>19</v>
      </c>
      <c r="J241" s="5">
        <f t="shared" si="7"/>
        <v>3.14</v>
      </c>
      <c r="K241" s="5">
        <f t="shared" si="7"/>
        <v>0.1</v>
      </c>
      <c r="L241" s="5">
        <f t="shared" si="7"/>
        <v>8.57</v>
      </c>
      <c r="M241" s="5">
        <f t="shared" si="7"/>
        <v>1082</v>
      </c>
      <c r="N241" s="9">
        <f t="shared" si="6"/>
        <v>1422.58</v>
      </c>
    </row>
    <row r="242" spans="1:14">
      <c r="A242" s="2" t="s">
        <v>31</v>
      </c>
      <c r="B242" s="5">
        <f t="shared" si="7"/>
        <v>7.2</v>
      </c>
      <c r="C242" s="5">
        <f t="shared" si="7"/>
        <v>160.98000000000002</v>
      </c>
      <c r="D242" s="5">
        <f t="shared" si="7"/>
        <v>49.97</v>
      </c>
      <c r="E242" s="5">
        <f t="shared" si="7"/>
        <v>515</v>
      </c>
      <c r="F242" s="7">
        <f t="shared" si="7"/>
        <v>513.41</v>
      </c>
      <c r="G242" s="5">
        <f t="shared" si="7"/>
        <v>128.19999999999999</v>
      </c>
      <c r="H242" s="5">
        <f t="shared" si="7"/>
        <v>67.599999999999994</v>
      </c>
      <c r="I242" s="5">
        <f t="shared" si="7"/>
        <v>198</v>
      </c>
      <c r="J242" s="5">
        <f t="shared" si="7"/>
        <v>73.650000000000006</v>
      </c>
      <c r="K242" s="5">
        <f t="shared" si="7"/>
        <v>97.02000000000001</v>
      </c>
      <c r="L242" s="5">
        <f t="shared" si="7"/>
        <v>47.16</v>
      </c>
      <c r="M242" s="5">
        <f t="shared" si="7"/>
        <v>1.1399999999999999</v>
      </c>
      <c r="N242" s="9">
        <f t="shared" si="6"/>
        <v>1859.3300000000002</v>
      </c>
    </row>
    <row r="243" spans="1:14">
      <c r="A243" s="2" t="s">
        <v>32</v>
      </c>
      <c r="B243" s="5">
        <f t="shared" si="7"/>
        <v>67.900000000000006</v>
      </c>
      <c r="C243" s="5">
        <f t="shared" si="7"/>
        <v>60.7</v>
      </c>
      <c r="D243" s="5">
        <f t="shared" si="7"/>
        <v>59.070000000000007</v>
      </c>
      <c r="E243" s="5">
        <f t="shared" si="7"/>
        <v>789</v>
      </c>
      <c r="F243" s="7">
        <f t="shared" si="7"/>
        <v>218.85</v>
      </c>
      <c r="G243" s="5">
        <f t="shared" si="7"/>
        <v>238.3</v>
      </c>
      <c r="H243" s="5">
        <f t="shared" si="7"/>
        <v>43.36</v>
      </c>
      <c r="I243" s="5">
        <f t="shared" si="7"/>
        <v>88</v>
      </c>
      <c r="J243" s="5">
        <f t="shared" si="7"/>
        <v>81.239999999999995</v>
      </c>
      <c r="K243" s="5">
        <f t="shared" si="7"/>
        <v>72.12</v>
      </c>
      <c r="L243" s="5">
        <f t="shared" si="7"/>
        <v>2.25</v>
      </c>
      <c r="M243" s="5">
        <f t="shared" si="7"/>
        <v>26.25</v>
      </c>
      <c r="N243" s="9">
        <f t="shared" si="6"/>
        <v>1747.04</v>
      </c>
    </row>
    <row r="244" spans="1:14">
      <c r="A244" s="2" t="s">
        <v>33</v>
      </c>
      <c r="B244" s="5">
        <f t="shared" si="7"/>
        <v>43.5</v>
      </c>
      <c r="C244" s="5">
        <f t="shared" si="7"/>
        <v>176.44</v>
      </c>
      <c r="D244" s="5">
        <f t="shared" si="7"/>
        <v>42.51</v>
      </c>
      <c r="E244" s="5">
        <f t="shared" si="7"/>
        <v>1924</v>
      </c>
      <c r="F244" s="7">
        <f t="shared" si="7"/>
        <v>339.7</v>
      </c>
      <c r="G244" s="5">
        <f t="shared" si="7"/>
        <v>620.70000000000005</v>
      </c>
      <c r="H244" s="5">
        <f t="shared" si="7"/>
        <v>98.300000000000011</v>
      </c>
      <c r="I244" s="5">
        <f t="shared" si="7"/>
        <v>196</v>
      </c>
      <c r="J244" s="5">
        <f t="shared" si="7"/>
        <v>126.27000000000001</v>
      </c>
      <c r="K244" s="5">
        <f t="shared" si="7"/>
        <v>65.900000000000006</v>
      </c>
      <c r="L244" s="5">
        <f t="shared" si="7"/>
        <v>20.04</v>
      </c>
      <c r="M244" s="5">
        <f t="shared" si="7"/>
        <v>257.95</v>
      </c>
      <c r="N244" s="9">
        <f t="shared" si="6"/>
        <v>3911.3099999999995</v>
      </c>
    </row>
    <row r="245" spans="1:14">
      <c r="A245" s="2" t="s">
        <v>34</v>
      </c>
      <c r="B245" s="5">
        <f t="shared" si="7"/>
        <v>5.6999999999999993</v>
      </c>
      <c r="C245" s="5">
        <f t="shared" si="7"/>
        <v>8.92</v>
      </c>
      <c r="D245" s="5">
        <f t="shared" si="7"/>
        <v>0.68</v>
      </c>
      <c r="E245" s="5">
        <f t="shared" si="7"/>
        <v>637</v>
      </c>
      <c r="F245" s="7">
        <f t="shared" si="7"/>
        <v>50.39</v>
      </c>
      <c r="G245" s="5">
        <f t="shared" si="7"/>
        <v>200.6</v>
      </c>
      <c r="H245" s="5">
        <f t="shared" si="7"/>
        <v>3.26</v>
      </c>
      <c r="I245" s="5">
        <f t="shared" si="7"/>
        <v>7</v>
      </c>
      <c r="J245" s="5">
        <f t="shared" si="7"/>
        <v>17.39</v>
      </c>
      <c r="K245" s="5">
        <f t="shared" si="7"/>
        <v>26.98</v>
      </c>
      <c r="L245" s="5">
        <f t="shared" si="7"/>
        <v>0</v>
      </c>
      <c r="M245" s="5">
        <f t="shared" si="7"/>
        <v>2.2799999999999998</v>
      </c>
      <c r="N245" s="9">
        <f t="shared" si="6"/>
        <v>960.19999999999993</v>
      </c>
    </row>
    <row r="246" spans="1:14">
      <c r="A246" s="2" t="s">
        <v>35</v>
      </c>
      <c r="B246" s="5">
        <f t="shared" si="7"/>
        <v>60.099999999999994</v>
      </c>
      <c r="C246" s="5">
        <f t="shared" si="7"/>
        <v>127.05000000000001</v>
      </c>
      <c r="D246" s="5">
        <f t="shared" si="7"/>
        <v>40.540000000000006</v>
      </c>
      <c r="E246" s="5">
        <f t="shared" si="7"/>
        <v>979</v>
      </c>
      <c r="F246" s="7">
        <f t="shared" si="7"/>
        <v>262.08000000000004</v>
      </c>
      <c r="G246" s="5">
        <f t="shared" si="7"/>
        <v>883.6</v>
      </c>
      <c r="H246" s="5">
        <f t="shared" si="7"/>
        <v>39.67</v>
      </c>
      <c r="I246" s="5">
        <f t="shared" si="7"/>
        <v>211</v>
      </c>
      <c r="J246" s="5">
        <f t="shared" si="7"/>
        <v>78.77000000000001</v>
      </c>
      <c r="K246" s="5">
        <f t="shared" si="7"/>
        <v>85.51</v>
      </c>
      <c r="L246" s="5">
        <f t="shared" si="7"/>
        <v>15.760000000000002</v>
      </c>
      <c r="M246" s="5">
        <f t="shared" si="7"/>
        <v>87.89</v>
      </c>
      <c r="N246" s="9">
        <f t="shared" si="6"/>
        <v>2870.9700000000003</v>
      </c>
    </row>
    <row r="247" spans="1:14">
      <c r="A247" s="2" t="s">
        <v>36</v>
      </c>
      <c r="B247" s="5">
        <f t="shared" si="7"/>
        <v>284.3</v>
      </c>
      <c r="C247" s="5">
        <f t="shared" si="7"/>
        <v>1075.57</v>
      </c>
      <c r="D247" s="5">
        <f t="shared" si="7"/>
        <v>398.40999999999997</v>
      </c>
      <c r="E247" s="5">
        <f t="shared" si="7"/>
        <v>4689</v>
      </c>
      <c r="F247" s="7">
        <f t="shared" si="7"/>
        <v>1645</v>
      </c>
      <c r="G247" s="5">
        <f t="shared" si="7"/>
        <v>3354</v>
      </c>
      <c r="H247" s="5">
        <f t="shared" si="7"/>
        <v>405.46000000000004</v>
      </c>
      <c r="I247" s="5">
        <f t="shared" si="7"/>
        <v>395</v>
      </c>
      <c r="J247" s="5">
        <f t="shared" si="7"/>
        <v>879.28</v>
      </c>
      <c r="K247" s="5">
        <f t="shared" si="7"/>
        <v>331.02000000000004</v>
      </c>
      <c r="L247" s="5">
        <f t="shared" si="7"/>
        <v>15.219999999999999</v>
      </c>
      <c r="M247" s="5">
        <f t="shared" si="7"/>
        <v>1022.66</v>
      </c>
      <c r="N247" s="9">
        <f t="shared" si="6"/>
        <v>14494.919999999998</v>
      </c>
    </row>
    <row r="248" spans="1:14">
      <c r="A248" s="2" t="s">
        <v>37</v>
      </c>
      <c r="B248" s="5">
        <f t="shared" si="7"/>
        <v>0</v>
      </c>
      <c r="C248" s="5">
        <f t="shared" si="7"/>
        <v>0.67999999999999994</v>
      </c>
      <c r="D248" s="5">
        <f t="shared" si="7"/>
        <v>3.8899999999999997</v>
      </c>
      <c r="E248" s="5">
        <f t="shared" si="7"/>
        <v>0</v>
      </c>
      <c r="F248" s="7">
        <f t="shared" si="7"/>
        <v>3.08</v>
      </c>
      <c r="G248" s="5">
        <f t="shared" si="7"/>
        <v>0</v>
      </c>
      <c r="H248" s="5">
        <f t="shared" si="7"/>
        <v>0.75</v>
      </c>
      <c r="I248" s="5">
        <f t="shared" si="7"/>
        <v>0</v>
      </c>
      <c r="J248" s="5">
        <f t="shared" si="7"/>
        <v>0</v>
      </c>
      <c r="K248" s="5">
        <f t="shared" si="7"/>
        <v>6.02</v>
      </c>
      <c r="L248" s="5">
        <f t="shared" si="7"/>
        <v>0</v>
      </c>
      <c r="M248" s="5">
        <f t="shared" si="7"/>
        <v>97.02</v>
      </c>
      <c r="N248" s="9">
        <f t="shared" si="6"/>
        <v>111.44</v>
      </c>
    </row>
    <row r="249" spans="1:14">
      <c r="A249" s="2" t="s">
        <v>38</v>
      </c>
      <c r="B249" s="5">
        <f t="shared" si="7"/>
        <v>335</v>
      </c>
      <c r="C249" s="5">
        <f t="shared" si="7"/>
        <v>1319.13</v>
      </c>
      <c r="D249" s="5">
        <f t="shared" si="7"/>
        <v>387.53</v>
      </c>
      <c r="E249" s="5">
        <f t="shared" si="7"/>
        <v>10092</v>
      </c>
      <c r="F249" s="7">
        <f t="shared" si="7"/>
        <v>3435.1499999999996</v>
      </c>
      <c r="G249" s="5">
        <f t="shared" si="7"/>
        <v>5115.8</v>
      </c>
      <c r="H249" s="5">
        <f t="shared" si="7"/>
        <v>587.87</v>
      </c>
      <c r="I249" s="5">
        <f t="shared" si="7"/>
        <v>615</v>
      </c>
      <c r="J249" s="5">
        <f t="shared" si="7"/>
        <v>754.44</v>
      </c>
      <c r="K249" s="5">
        <f t="shared" si="7"/>
        <v>527.77</v>
      </c>
      <c r="L249" s="5">
        <f t="shared" si="7"/>
        <v>124.76999999999998</v>
      </c>
      <c r="M249" s="5">
        <f t="shared" si="7"/>
        <v>1272.6199999999999</v>
      </c>
      <c r="N249" s="9">
        <f t="shared" si="6"/>
        <v>24567.079999999998</v>
      </c>
    </row>
    <row r="250" spans="1:14">
      <c r="A250" s="2" t="s">
        <v>39</v>
      </c>
      <c r="B250" s="5">
        <f t="shared" si="7"/>
        <v>48.9</v>
      </c>
      <c r="C250" s="5">
        <f t="shared" si="7"/>
        <v>336.16</v>
      </c>
      <c r="D250" s="5">
        <f t="shared" si="7"/>
        <v>278.08000000000004</v>
      </c>
      <c r="E250" s="5">
        <f t="shared" si="7"/>
        <v>2202</v>
      </c>
      <c r="F250" s="7">
        <f t="shared" si="7"/>
        <v>899.61</v>
      </c>
      <c r="G250" s="5">
        <f t="shared" si="7"/>
        <v>1311.7</v>
      </c>
      <c r="H250" s="5">
        <f t="shared" si="7"/>
        <v>115.63</v>
      </c>
      <c r="I250" s="5">
        <f t="shared" si="7"/>
        <v>179</v>
      </c>
      <c r="J250" s="5">
        <f t="shared" si="7"/>
        <v>217.03</v>
      </c>
      <c r="K250" s="5">
        <f t="shared" si="7"/>
        <v>109.47999999999999</v>
      </c>
      <c r="L250" s="5">
        <f t="shared" si="7"/>
        <v>22.299999999999997</v>
      </c>
      <c r="M250" s="5">
        <f t="shared" si="7"/>
        <v>329.84999999999997</v>
      </c>
      <c r="N250" s="9">
        <f t="shared" si="6"/>
        <v>6049.7400000000007</v>
      </c>
    </row>
    <row r="251" spans="1:14">
      <c r="A251" s="2" t="s">
        <v>40</v>
      </c>
      <c r="B251" s="5">
        <f t="shared" si="7"/>
        <v>1600.8</v>
      </c>
      <c r="C251" s="5">
        <f t="shared" si="7"/>
        <v>4750.57</v>
      </c>
      <c r="D251" s="5">
        <f t="shared" si="7"/>
        <v>977.46</v>
      </c>
      <c r="E251" s="5">
        <f t="shared" si="7"/>
        <v>21701</v>
      </c>
      <c r="F251" s="7">
        <f t="shared" si="7"/>
        <v>5291.6</v>
      </c>
      <c r="G251" s="5">
        <f t="shared" si="7"/>
        <v>11183.7</v>
      </c>
      <c r="H251" s="5">
        <f t="shared" si="7"/>
        <v>978.56999999999994</v>
      </c>
      <c r="I251" s="5">
        <f t="shared" si="7"/>
        <v>2010</v>
      </c>
      <c r="J251" s="5">
        <f t="shared" si="7"/>
        <v>2011.33</v>
      </c>
      <c r="K251" s="5">
        <f t="shared" si="7"/>
        <v>1637.57</v>
      </c>
      <c r="L251" s="5">
        <f t="shared" si="7"/>
        <v>767.86</v>
      </c>
      <c r="M251" s="5">
        <f t="shared" si="7"/>
        <v>5952.21</v>
      </c>
      <c r="N251" s="9">
        <f t="shared" si="6"/>
        <v>58862.670000000006</v>
      </c>
    </row>
    <row r="252" spans="1:14">
      <c r="A252" s="2" t="s">
        <v>41</v>
      </c>
      <c r="B252" s="5">
        <f t="shared" si="7"/>
        <v>676.4</v>
      </c>
      <c r="C252" s="5">
        <f t="shared" si="7"/>
        <v>3484.05</v>
      </c>
      <c r="D252" s="5">
        <f t="shared" si="7"/>
        <v>2303.61</v>
      </c>
      <c r="E252" s="5">
        <f t="shared" si="7"/>
        <v>20138</v>
      </c>
      <c r="F252" s="7">
        <f t="shared" si="7"/>
        <v>6945.53</v>
      </c>
      <c r="G252" s="5">
        <f t="shared" si="7"/>
        <v>26967.599999999999</v>
      </c>
      <c r="H252" s="5">
        <f t="shared" si="7"/>
        <v>871.64</v>
      </c>
      <c r="I252" s="5">
        <f t="shared" si="7"/>
        <v>2376</v>
      </c>
      <c r="J252" s="5">
        <f t="shared" si="7"/>
        <v>2908.26</v>
      </c>
      <c r="K252" s="5">
        <f t="shared" si="7"/>
        <v>2982.5</v>
      </c>
      <c r="L252" s="5">
        <f t="shared" si="7"/>
        <v>736.12</v>
      </c>
      <c r="M252" s="5">
        <f t="shared" si="7"/>
        <v>6345.98</v>
      </c>
      <c r="N252" s="9">
        <f t="shared" si="6"/>
        <v>76735.689999999988</v>
      </c>
    </row>
    <row r="253" spans="1:14">
      <c r="A253" s="2" t="s">
        <v>42</v>
      </c>
      <c r="B253" s="5">
        <f t="shared" si="7"/>
        <v>1542.8</v>
      </c>
      <c r="C253" s="5">
        <f t="shared" si="7"/>
        <v>5442.63</v>
      </c>
      <c r="D253" s="5">
        <f t="shared" si="7"/>
        <v>1312.95</v>
      </c>
      <c r="E253" s="5">
        <f t="shared" si="7"/>
        <v>29863</v>
      </c>
      <c r="F253" s="7">
        <f t="shared" si="7"/>
        <v>6989.01</v>
      </c>
      <c r="G253" s="5">
        <f t="shared" si="7"/>
        <v>4683.2000000000007</v>
      </c>
      <c r="H253" s="5">
        <f t="shared" si="7"/>
        <v>6427.14</v>
      </c>
      <c r="I253" s="5">
        <f t="shared" si="7"/>
        <v>16583</v>
      </c>
      <c r="J253" s="5">
        <f t="shared" si="7"/>
        <v>3198.5</v>
      </c>
      <c r="K253" s="5">
        <f t="shared" si="7"/>
        <v>1875.2900000000002</v>
      </c>
      <c r="L253" s="5">
        <f t="shared" si="7"/>
        <v>796.9</v>
      </c>
      <c r="M253" s="5">
        <f t="shared" si="7"/>
        <v>5454.58</v>
      </c>
      <c r="N253" s="9">
        <f t="shared" si="6"/>
        <v>84169</v>
      </c>
    </row>
    <row r="254" spans="1:14">
      <c r="A254" s="2" t="s">
        <v>43</v>
      </c>
      <c r="B254" s="5">
        <f t="shared" ref="B254:M269" si="8">B30+B106+B182</f>
        <v>1114.1999999999998</v>
      </c>
      <c r="C254" s="5">
        <f t="shared" si="8"/>
        <v>2659.96</v>
      </c>
      <c r="D254" s="5">
        <f t="shared" si="8"/>
        <v>3075.25</v>
      </c>
      <c r="E254" s="5">
        <f t="shared" si="8"/>
        <v>29291</v>
      </c>
      <c r="F254" s="7">
        <f t="shared" si="8"/>
        <v>4941.3500000000004</v>
      </c>
      <c r="G254" s="5">
        <f t="shared" si="8"/>
        <v>12372.099999999999</v>
      </c>
      <c r="H254" s="5">
        <f t="shared" si="8"/>
        <v>2946.33</v>
      </c>
      <c r="I254" s="5">
        <f t="shared" si="8"/>
        <v>1985</v>
      </c>
      <c r="J254" s="5">
        <f t="shared" si="8"/>
        <v>2802.2200000000003</v>
      </c>
      <c r="K254" s="5">
        <f t="shared" si="8"/>
        <v>2338.21</v>
      </c>
      <c r="L254" s="5">
        <f t="shared" si="8"/>
        <v>748.99</v>
      </c>
      <c r="M254" s="5">
        <f t="shared" si="8"/>
        <v>3505.12</v>
      </c>
      <c r="N254" s="9">
        <f t="shared" si="6"/>
        <v>67779.73</v>
      </c>
    </row>
    <row r="255" spans="1:14">
      <c r="A255" s="2" t="s">
        <v>44</v>
      </c>
      <c r="B255" s="5">
        <f t="shared" si="8"/>
        <v>2751.2</v>
      </c>
      <c r="C255" s="5">
        <f t="shared" si="8"/>
        <v>721.3900000000001</v>
      </c>
      <c r="D255" s="5">
        <f t="shared" si="8"/>
        <v>4154.93</v>
      </c>
      <c r="E255" s="5">
        <f t="shared" si="8"/>
        <v>58127</v>
      </c>
      <c r="F255" s="7">
        <f t="shared" si="8"/>
        <v>5987.5</v>
      </c>
      <c r="G255" s="5">
        <f t="shared" si="8"/>
        <v>21868.800000000003</v>
      </c>
      <c r="H255" s="5">
        <f t="shared" si="8"/>
        <v>1529.6799999999998</v>
      </c>
      <c r="I255" s="5">
        <f t="shared" si="8"/>
        <v>7737</v>
      </c>
      <c r="J255" s="5">
        <f t="shared" si="8"/>
        <v>5534.64</v>
      </c>
      <c r="K255" s="5">
        <f t="shared" si="8"/>
        <v>1893.87</v>
      </c>
      <c r="L255" s="5">
        <f t="shared" si="8"/>
        <v>1074.76</v>
      </c>
      <c r="M255" s="5">
        <f t="shared" si="8"/>
        <v>7230.5300000000007</v>
      </c>
      <c r="N255" s="9">
        <f t="shared" si="6"/>
        <v>118611.29999999999</v>
      </c>
    </row>
    <row r="256" spans="1:14">
      <c r="A256" s="2" t="s">
        <v>45</v>
      </c>
      <c r="B256" s="5">
        <f t="shared" si="8"/>
        <v>12.2</v>
      </c>
      <c r="C256" s="5">
        <f t="shared" si="8"/>
        <v>1446.57</v>
      </c>
      <c r="D256" s="5">
        <f t="shared" si="8"/>
        <v>65.430000000000007</v>
      </c>
      <c r="E256" s="5">
        <f t="shared" si="8"/>
        <v>9811</v>
      </c>
      <c r="F256" s="7">
        <f t="shared" si="8"/>
        <v>1462.29</v>
      </c>
      <c r="G256" s="5">
        <f t="shared" si="8"/>
        <v>5253.9</v>
      </c>
      <c r="H256" s="5">
        <f t="shared" si="8"/>
        <v>74.069999999999993</v>
      </c>
      <c r="I256" s="5">
        <f t="shared" si="8"/>
        <v>40</v>
      </c>
      <c r="J256" s="5">
        <f t="shared" si="8"/>
        <v>542.22</v>
      </c>
      <c r="K256" s="5">
        <f t="shared" si="8"/>
        <v>1924.38</v>
      </c>
      <c r="L256" s="5">
        <f t="shared" si="8"/>
        <v>0</v>
      </c>
      <c r="M256" s="5">
        <f t="shared" si="8"/>
        <v>931.35</v>
      </c>
      <c r="N256" s="9">
        <f t="shared" si="6"/>
        <v>21563.41</v>
      </c>
    </row>
    <row r="257" spans="1:14">
      <c r="A257" s="2" t="s">
        <v>46</v>
      </c>
      <c r="B257" s="5">
        <f t="shared" si="8"/>
        <v>0</v>
      </c>
      <c r="C257" s="5">
        <f t="shared" si="8"/>
        <v>154.29</v>
      </c>
      <c r="D257" s="5">
        <f t="shared" si="8"/>
        <v>9.89</v>
      </c>
      <c r="E257" s="5">
        <f t="shared" si="8"/>
        <v>128</v>
      </c>
      <c r="F257" s="7">
        <f t="shared" si="8"/>
        <v>23.01</v>
      </c>
      <c r="G257" s="5">
        <f t="shared" si="8"/>
        <v>13.6</v>
      </c>
      <c r="H257" s="5">
        <f t="shared" si="8"/>
        <v>35.96</v>
      </c>
      <c r="I257" s="5">
        <f t="shared" si="8"/>
        <v>0</v>
      </c>
      <c r="J257" s="5">
        <f t="shared" si="8"/>
        <v>459.26</v>
      </c>
      <c r="K257" s="5">
        <f t="shared" si="8"/>
        <v>60.8</v>
      </c>
      <c r="L257" s="5">
        <f t="shared" si="8"/>
        <v>1.9300000000000002</v>
      </c>
      <c r="M257" s="5">
        <f t="shared" si="8"/>
        <v>406.32000000000005</v>
      </c>
      <c r="N257" s="9">
        <f t="shared" si="6"/>
        <v>1293.06</v>
      </c>
    </row>
    <row r="258" spans="1:14">
      <c r="A258" s="2" t="s">
        <v>48</v>
      </c>
      <c r="B258" s="5">
        <f t="shared" si="8"/>
        <v>33.700000000000003</v>
      </c>
      <c r="C258" s="5">
        <f t="shared" si="8"/>
        <v>140.5</v>
      </c>
      <c r="D258" s="5">
        <f t="shared" si="8"/>
        <v>73.959999999999994</v>
      </c>
      <c r="E258" s="5">
        <f t="shared" si="8"/>
        <v>1006</v>
      </c>
      <c r="F258" s="7">
        <f t="shared" si="8"/>
        <v>496.43000000000006</v>
      </c>
      <c r="G258" s="5">
        <f t="shared" si="8"/>
        <v>422.5</v>
      </c>
      <c r="H258" s="5">
        <f t="shared" si="8"/>
        <v>40.94</v>
      </c>
      <c r="I258" s="5">
        <f t="shared" si="8"/>
        <v>87</v>
      </c>
      <c r="J258" s="5">
        <f t="shared" si="8"/>
        <v>157.68</v>
      </c>
      <c r="K258" s="5">
        <f t="shared" si="8"/>
        <v>69.83</v>
      </c>
      <c r="L258" s="5">
        <f t="shared" si="8"/>
        <v>31.52</v>
      </c>
      <c r="M258" s="5">
        <f t="shared" si="8"/>
        <v>75.330000000000013</v>
      </c>
      <c r="N258" s="9">
        <f t="shared" si="6"/>
        <v>2635.39</v>
      </c>
    </row>
    <row r="259" spans="1:14">
      <c r="A259" s="2" t="s">
        <v>49</v>
      </c>
      <c r="B259" s="5">
        <f t="shared" si="8"/>
        <v>265.39999999999998</v>
      </c>
      <c r="C259" s="5">
        <f t="shared" si="8"/>
        <v>809.13000000000011</v>
      </c>
      <c r="D259" s="5">
        <f t="shared" si="8"/>
        <v>375.06</v>
      </c>
      <c r="E259" s="5">
        <f t="shared" si="8"/>
        <v>6544</v>
      </c>
      <c r="F259" s="7">
        <f t="shared" si="8"/>
        <v>1029.29</v>
      </c>
      <c r="G259" s="5">
        <f t="shared" si="8"/>
        <v>1130.2</v>
      </c>
      <c r="H259" s="5">
        <f t="shared" si="8"/>
        <v>133.57</v>
      </c>
      <c r="I259" s="5">
        <f t="shared" si="8"/>
        <v>384</v>
      </c>
      <c r="J259" s="5">
        <f t="shared" si="8"/>
        <v>989.25</v>
      </c>
      <c r="K259" s="5">
        <f t="shared" si="8"/>
        <v>456.79</v>
      </c>
      <c r="L259" s="5">
        <f t="shared" si="8"/>
        <v>606.30999999999995</v>
      </c>
      <c r="M259" s="5">
        <f t="shared" si="8"/>
        <v>507.91000000000008</v>
      </c>
      <c r="N259" s="9">
        <f t="shared" si="6"/>
        <v>13230.910000000002</v>
      </c>
    </row>
    <row r="260" spans="1:14">
      <c r="A260" s="2" t="s">
        <v>50</v>
      </c>
      <c r="B260" s="5">
        <f t="shared" si="8"/>
        <v>129.5</v>
      </c>
      <c r="C260" s="5">
        <f t="shared" si="8"/>
        <v>434.78999999999996</v>
      </c>
      <c r="D260" s="5">
        <f t="shared" si="8"/>
        <v>74.72</v>
      </c>
      <c r="E260" s="5">
        <f t="shared" si="8"/>
        <v>2951</v>
      </c>
      <c r="F260" s="7">
        <f t="shared" si="8"/>
        <v>696.87</v>
      </c>
      <c r="G260" s="5">
        <f t="shared" si="8"/>
        <v>1807.2</v>
      </c>
      <c r="H260" s="5">
        <f t="shared" si="8"/>
        <v>168.35000000000002</v>
      </c>
      <c r="I260" s="5">
        <f t="shared" si="8"/>
        <v>144</v>
      </c>
      <c r="J260" s="5">
        <f t="shared" si="8"/>
        <v>199.15</v>
      </c>
      <c r="K260" s="5">
        <f t="shared" si="8"/>
        <v>153.05000000000001</v>
      </c>
      <c r="L260" s="5">
        <f t="shared" si="8"/>
        <v>35.159999999999997</v>
      </c>
      <c r="M260" s="5">
        <f t="shared" si="8"/>
        <v>588.95000000000005</v>
      </c>
      <c r="N260" s="9">
        <f t="shared" si="6"/>
        <v>7382.74</v>
      </c>
    </row>
    <row r="261" spans="1:14">
      <c r="A261" s="2" t="s">
        <v>51</v>
      </c>
      <c r="B261" s="5">
        <f t="shared" si="8"/>
        <v>3.6</v>
      </c>
      <c r="C261" s="5">
        <f t="shared" si="8"/>
        <v>25.069999999999997</v>
      </c>
      <c r="D261" s="5">
        <f t="shared" si="8"/>
        <v>2.12</v>
      </c>
      <c r="E261" s="5">
        <f t="shared" si="8"/>
        <v>251</v>
      </c>
      <c r="F261" s="7">
        <f t="shared" si="8"/>
        <v>65.56</v>
      </c>
      <c r="G261" s="5">
        <f t="shared" si="8"/>
        <v>73.5</v>
      </c>
      <c r="H261" s="5">
        <f t="shared" si="8"/>
        <v>6.15</v>
      </c>
      <c r="I261" s="5">
        <f t="shared" si="8"/>
        <v>11</v>
      </c>
      <c r="J261" s="5">
        <f t="shared" si="8"/>
        <v>9.5599999999999987</v>
      </c>
      <c r="K261" s="5">
        <f t="shared" si="8"/>
        <v>5.29</v>
      </c>
      <c r="L261" s="5">
        <f t="shared" si="8"/>
        <v>1.7200000000000002</v>
      </c>
      <c r="M261" s="5">
        <f t="shared" si="8"/>
        <v>44.51</v>
      </c>
      <c r="N261" s="9">
        <f t="shared" si="6"/>
        <v>499.08000000000004</v>
      </c>
    </row>
    <row r="262" spans="1:14">
      <c r="A262" s="2" t="s">
        <v>53</v>
      </c>
      <c r="B262" s="5">
        <f t="shared" si="8"/>
        <v>42</v>
      </c>
      <c r="C262" s="5">
        <f t="shared" si="8"/>
        <v>121.78</v>
      </c>
      <c r="D262" s="5">
        <f t="shared" si="8"/>
        <v>62.42</v>
      </c>
      <c r="E262" s="5">
        <f t="shared" si="8"/>
        <v>653</v>
      </c>
      <c r="F262" s="7">
        <f t="shared" si="8"/>
        <v>368.95000000000005</v>
      </c>
      <c r="G262" s="5">
        <f t="shared" si="8"/>
        <v>1167.8000000000002</v>
      </c>
      <c r="H262" s="5">
        <f t="shared" si="8"/>
        <v>13.52</v>
      </c>
      <c r="I262" s="5">
        <f t="shared" si="8"/>
        <v>62</v>
      </c>
      <c r="J262" s="5">
        <f t="shared" si="8"/>
        <v>44.37</v>
      </c>
      <c r="K262" s="5">
        <f t="shared" si="8"/>
        <v>36.31</v>
      </c>
      <c r="L262" s="5">
        <f t="shared" si="8"/>
        <v>21.22</v>
      </c>
      <c r="M262" s="5">
        <f t="shared" si="8"/>
        <v>112.99</v>
      </c>
      <c r="N262" s="9">
        <f t="shared" si="6"/>
        <v>2706.3599999999997</v>
      </c>
    </row>
    <row r="263" spans="1:14">
      <c r="A263" s="2" t="s">
        <v>55</v>
      </c>
      <c r="B263" s="5">
        <f t="shared" si="8"/>
        <v>47.4</v>
      </c>
      <c r="C263" s="5">
        <f t="shared" si="8"/>
        <v>122.42</v>
      </c>
      <c r="D263" s="5">
        <f t="shared" si="8"/>
        <v>0.76</v>
      </c>
      <c r="E263" s="5">
        <f t="shared" si="8"/>
        <v>2110</v>
      </c>
      <c r="F263" s="7">
        <f t="shared" si="8"/>
        <v>503.18</v>
      </c>
      <c r="G263" s="5">
        <f t="shared" si="8"/>
        <v>669.2</v>
      </c>
      <c r="H263" s="5">
        <f t="shared" si="8"/>
        <v>14.870000000000001</v>
      </c>
      <c r="I263" s="5">
        <f t="shared" si="8"/>
        <v>30</v>
      </c>
      <c r="J263" s="5">
        <f t="shared" si="8"/>
        <v>422.88</v>
      </c>
      <c r="K263" s="5">
        <f t="shared" si="8"/>
        <v>174.85000000000002</v>
      </c>
      <c r="L263" s="5">
        <f t="shared" si="8"/>
        <v>26.8</v>
      </c>
      <c r="M263" s="5">
        <f t="shared" si="8"/>
        <v>29.68</v>
      </c>
      <c r="N263" s="9">
        <f t="shared" si="6"/>
        <v>4152.04</v>
      </c>
    </row>
    <row r="264" spans="1:14">
      <c r="A264" s="2" t="s">
        <v>56</v>
      </c>
      <c r="B264" s="5">
        <f t="shared" si="8"/>
        <v>13.8</v>
      </c>
      <c r="C264" s="5">
        <f t="shared" si="8"/>
        <v>10.9</v>
      </c>
      <c r="D264" s="5">
        <f t="shared" si="8"/>
        <v>5.7900000000000009</v>
      </c>
      <c r="E264" s="5">
        <f t="shared" si="8"/>
        <v>743</v>
      </c>
      <c r="F264" s="7">
        <f t="shared" si="8"/>
        <v>34.090000000000003</v>
      </c>
      <c r="G264" s="5">
        <f t="shared" si="8"/>
        <v>238.2</v>
      </c>
      <c r="H264" s="5">
        <f t="shared" si="8"/>
        <v>0.39</v>
      </c>
      <c r="I264" s="5">
        <f t="shared" si="8"/>
        <v>33</v>
      </c>
      <c r="J264" s="5">
        <f t="shared" si="8"/>
        <v>44.980000000000004</v>
      </c>
      <c r="K264" s="5">
        <f t="shared" si="8"/>
        <v>0</v>
      </c>
      <c r="L264" s="5">
        <f t="shared" si="8"/>
        <v>0</v>
      </c>
      <c r="M264" s="5">
        <f t="shared" si="8"/>
        <v>0</v>
      </c>
      <c r="N264" s="9">
        <f t="shared" si="6"/>
        <v>1124.1500000000001</v>
      </c>
    </row>
    <row r="265" spans="1:14">
      <c r="A265" s="2" t="s">
        <v>57</v>
      </c>
      <c r="B265" s="5">
        <f t="shared" si="8"/>
        <v>54.300000000000004</v>
      </c>
      <c r="C265" s="5">
        <f t="shared" si="8"/>
        <v>462.42</v>
      </c>
      <c r="D265" s="5">
        <f t="shared" si="8"/>
        <v>169.43</v>
      </c>
      <c r="E265" s="5">
        <f t="shared" si="8"/>
        <v>952</v>
      </c>
      <c r="F265" s="7">
        <f t="shared" si="8"/>
        <v>789.75</v>
      </c>
      <c r="G265" s="5">
        <f t="shared" si="8"/>
        <v>2123.4</v>
      </c>
      <c r="H265" s="5">
        <f t="shared" si="8"/>
        <v>65.239999999999995</v>
      </c>
      <c r="I265" s="5">
        <f t="shared" si="8"/>
        <v>2152</v>
      </c>
      <c r="J265" s="5">
        <f t="shared" si="8"/>
        <v>460.47</v>
      </c>
      <c r="K265" s="5">
        <f t="shared" si="8"/>
        <v>278.70999999999998</v>
      </c>
      <c r="L265" s="5">
        <f t="shared" si="8"/>
        <v>0</v>
      </c>
      <c r="M265" s="5">
        <f t="shared" si="8"/>
        <v>0</v>
      </c>
      <c r="N265" s="9">
        <f t="shared" si="6"/>
        <v>7507.72</v>
      </c>
    </row>
    <row r="266" spans="1:14">
      <c r="A266" s="2" t="s">
        <v>58</v>
      </c>
      <c r="B266" s="5">
        <f t="shared" si="8"/>
        <v>0</v>
      </c>
      <c r="C266" s="5">
        <f t="shared" si="8"/>
        <v>0</v>
      </c>
      <c r="D266" s="5">
        <f t="shared" si="8"/>
        <v>0</v>
      </c>
      <c r="E266" s="5">
        <f t="shared" si="8"/>
        <v>0</v>
      </c>
      <c r="F266" s="7">
        <f t="shared" si="8"/>
        <v>0</v>
      </c>
      <c r="G266" s="5">
        <f t="shared" si="8"/>
        <v>0</v>
      </c>
      <c r="H266" s="5">
        <f t="shared" si="8"/>
        <v>0</v>
      </c>
      <c r="I266" s="5">
        <f t="shared" si="8"/>
        <v>0</v>
      </c>
      <c r="J266" s="5">
        <f t="shared" si="8"/>
        <v>0</v>
      </c>
      <c r="K266" s="5">
        <f t="shared" si="8"/>
        <v>0</v>
      </c>
      <c r="L266" s="5">
        <f t="shared" si="8"/>
        <v>23.159999999999997</v>
      </c>
      <c r="M266" s="5">
        <f t="shared" si="8"/>
        <v>0</v>
      </c>
      <c r="N266" s="9">
        <f t="shared" si="6"/>
        <v>23.159999999999997</v>
      </c>
    </row>
    <row r="267" spans="1:14">
      <c r="A267" s="2" t="s">
        <v>59</v>
      </c>
      <c r="B267" s="5">
        <f t="shared" si="8"/>
        <v>238.70000000000002</v>
      </c>
      <c r="C267" s="5">
        <f t="shared" si="8"/>
        <v>254.14</v>
      </c>
      <c r="D267" s="5">
        <f t="shared" si="8"/>
        <v>156.31</v>
      </c>
      <c r="E267" s="5">
        <f t="shared" si="8"/>
        <v>2943</v>
      </c>
      <c r="F267" s="7">
        <f t="shared" si="8"/>
        <v>175.81</v>
      </c>
      <c r="G267" s="5">
        <f t="shared" si="8"/>
        <v>1723.2</v>
      </c>
      <c r="H267" s="5">
        <f t="shared" si="8"/>
        <v>187.78000000000003</v>
      </c>
      <c r="I267" s="5">
        <f t="shared" si="8"/>
        <v>181</v>
      </c>
      <c r="J267" s="5">
        <f t="shared" si="8"/>
        <v>386.99</v>
      </c>
      <c r="K267" s="5">
        <f t="shared" si="8"/>
        <v>116.72999999999999</v>
      </c>
      <c r="L267" s="5">
        <f t="shared" si="8"/>
        <v>40.409999999999997</v>
      </c>
      <c r="M267" s="5">
        <f t="shared" si="8"/>
        <v>804.66000000000008</v>
      </c>
      <c r="N267" s="9">
        <f t="shared" si="6"/>
        <v>7208.7299999999987</v>
      </c>
    </row>
    <row r="268" spans="1:14">
      <c r="A268" s="2" t="s">
        <v>60</v>
      </c>
      <c r="B268" s="5">
        <f t="shared" si="8"/>
        <v>25.7</v>
      </c>
      <c r="C268" s="5">
        <f t="shared" si="8"/>
        <v>2.13</v>
      </c>
      <c r="D268" s="5">
        <f t="shared" si="8"/>
        <v>103.58999999999999</v>
      </c>
      <c r="E268" s="5">
        <f t="shared" si="8"/>
        <v>68</v>
      </c>
      <c r="F268" s="7">
        <f t="shared" si="8"/>
        <v>0</v>
      </c>
      <c r="G268" s="5">
        <f t="shared" si="8"/>
        <v>40.799999999999997</v>
      </c>
      <c r="H268" s="5">
        <f t="shared" si="8"/>
        <v>29.799999999999997</v>
      </c>
      <c r="I268" s="5">
        <f t="shared" si="8"/>
        <v>0</v>
      </c>
      <c r="J268" s="5">
        <f t="shared" si="8"/>
        <v>22.55</v>
      </c>
      <c r="K268" s="5">
        <f t="shared" si="8"/>
        <v>53.75</v>
      </c>
      <c r="L268" s="5">
        <f t="shared" si="8"/>
        <v>11.58</v>
      </c>
      <c r="M268" s="5">
        <f t="shared" si="8"/>
        <v>34.24</v>
      </c>
      <c r="N268" s="9">
        <f t="shared" si="6"/>
        <v>392.14</v>
      </c>
    </row>
    <row r="269" spans="1:14">
      <c r="A269" s="2" t="s">
        <v>61</v>
      </c>
      <c r="B269" s="5">
        <f t="shared" si="8"/>
        <v>67.5</v>
      </c>
      <c r="C269" s="5">
        <f t="shared" si="8"/>
        <v>5.09</v>
      </c>
      <c r="D269" s="5">
        <f t="shared" si="8"/>
        <v>90.31</v>
      </c>
      <c r="E269" s="5">
        <f t="shared" si="8"/>
        <v>2403</v>
      </c>
      <c r="F269" s="7">
        <f t="shared" si="8"/>
        <v>54.240000000000009</v>
      </c>
      <c r="G269" s="5">
        <f t="shared" si="8"/>
        <v>118.4</v>
      </c>
      <c r="H269" s="5">
        <f t="shared" si="8"/>
        <v>35.5</v>
      </c>
      <c r="I269" s="5">
        <f t="shared" si="8"/>
        <v>15</v>
      </c>
      <c r="J269" s="5">
        <f t="shared" si="8"/>
        <v>99.97</v>
      </c>
      <c r="K269" s="5">
        <f t="shared" si="8"/>
        <v>24.8</v>
      </c>
      <c r="L269" s="5">
        <f t="shared" si="8"/>
        <v>36.549999999999997</v>
      </c>
      <c r="M269" s="5">
        <f t="shared" si="8"/>
        <v>33.1</v>
      </c>
      <c r="N269" s="9">
        <f t="shared" si="6"/>
        <v>2983.4600000000005</v>
      </c>
    </row>
    <row r="270" spans="1:14">
      <c r="A270" s="2" t="s">
        <v>62</v>
      </c>
      <c r="B270" s="5">
        <f t="shared" ref="B270:M285" si="9">B46+B122+B198</f>
        <v>44.6</v>
      </c>
      <c r="C270" s="5">
        <f t="shared" si="9"/>
        <v>84.89</v>
      </c>
      <c r="D270" s="5">
        <f t="shared" si="9"/>
        <v>22.55</v>
      </c>
      <c r="E270" s="5">
        <f t="shared" si="9"/>
        <v>5080</v>
      </c>
      <c r="F270" s="7">
        <f t="shared" si="9"/>
        <v>890.17000000000007</v>
      </c>
      <c r="G270" s="5">
        <f t="shared" si="9"/>
        <v>1920.1</v>
      </c>
      <c r="H270" s="5">
        <f t="shared" si="9"/>
        <v>53.97</v>
      </c>
      <c r="I270" s="5">
        <f t="shared" si="9"/>
        <v>28</v>
      </c>
      <c r="J270" s="5">
        <f t="shared" si="9"/>
        <v>143.76</v>
      </c>
      <c r="K270" s="5">
        <f t="shared" si="9"/>
        <v>307.77999999999997</v>
      </c>
      <c r="L270" s="5">
        <f t="shared" si="9"/>
        <v>27.119999999999997</v>
      </c>
      <c r="M270" s="5">
        <f t="shared" si="9"/>
        <v>733.8900000000001</v>
      </c>
      <c r="N270" s="9">
        <f t="shared" si="6"/>
        <v>9336.83</v>
      </c>
    </row>
    <row r="271" spans="1:14">
      <c r="A271" s="2" t="s">
        <v>63</v>
      </c>
      <c r="B271" s="5">
        <f t="shared" si="9"/>
        <v>23.6</v>
      </c>
      <c r="C271" s="5">
        <f t="shared" si="9"/>
        <v>4.2900000000000009</v>
      </c>
      <c r="D271" s="5">
        <f t="shared" si="9"/>
        <v>7.25</v>
      </c>
      <c r="E271" s="5">
        <f t="shared" si="9"/>
        <v>5103</v>
      </c>
      <c r="F271" s="7">
        <f t="shared" si="9"/>
        <v>39.6</v>
      </c>
      <c r="G271" s="5">
        <f t="shared" si="9"/>
        <v>42.1</v>
      </c>
      <c r="H271" s="5">
        <f t="shared" si="9"/>
        <v>11.96</v>
      </c>
      <c r="I271" s="5">
        <f t="shared" si="9"/>
        <v>24</v>
      </c>
      <c r="J271" s="5">
        <f t="shared" si="9"/>
        <v>38.86</v>
      </c>
      <c r="K271" s="5">
        <f t="shared" si="9"/>
        <v>5.61</v>
      </c>
      <c r="L271" s="5">
        <f t="shared" si="9"/>
        <v>18.329999999999998</v>
      </c>
      <c r="M271" s="5">
        <f t="shared" si="9"/>
        <v>352.67999999999995</v>
      </c>
      <c r="N271" s="9">
        <f t="shared" si="6"/>
        <v>5671.2800000000007</v>
      </c>
    </row>
    <row r="272" spans="1:14">
      <c r="A272" s="2" t="s">
        <v>65</v>
      </c>
      <c r="B272" s="5">
        <f t="shared" si="9"/>
        <v>68.8</v>
      </c>
      <c r="C272" s="5">
        <f t="shared" si="9"/>
        <v>21.31</v>
      </c>
      <c r="D272" s="5">
        <f t="shared" si="9"/>
        <v>58.61</v>
      </c>
      <c r="E272" s="5">
        <f t="shared" si="9"/>
        <v>1069</v>
      </c>
      <c r="F272" s="7">
        <f t="shared" si="9"/>
        <v>290.89999999999998</v>
      </c>
      <c r="G272" s="5">
        <f t="shared" si="9"/>
        <v>1499.9</v>
      </c>
      <c r="H272" s="5">
        <f t="shared" si="9"/>
        <v>15.53</v>
      </c>
      <c r="I272" s="5">
        <f t="shared" si="9"/>
        <v>188</v>
      </c>
      <c r="J272" s="5">
        <f t="shared" si="9"/>
        <v>164</v>
      </c>
      <c r="K272" s="5">
        <f t="shared" si="9"/>
        <v>276.12</v>
      </c>
      <c r="L272" s="5">
        <f t="shared" si="9"/>
        <v>78.039999999999992</v>
      </c>
      <c r="M272" s="5">
        <f t="shared" si="9"/>
        <v>124.41</v>
      </c>
      <c r="N272" s="9">
        <f t="shared" si="6"/>
        <v>3854.62</v>
      </c>
    </row>
    <row r="273" spans="1:14">
      <c r="A273" s="2" t="s">
        <v>66</v>
      </c>
      <c r="B273" s="5">
        <f t="shared" si="9"/>
        <v>38</v>
      </c>
      <c r="C273" s="5">
        <f t="shared" si="9"/>
        <v>69.97</v>
      </c>
      <c r="D273" s="5">
        <f t="shared" si="9"/>
        <v>74.260000000000005</v>
      </c>
      <c r="E273" s="5">
        <f t="shared" si="9"/>
        <v>980</v>
      </c>
      <c r="F273" s="7">
        <f t="shared" si="9"/>
        <v>0.41000000000000003</v>
      </c>
      <c r="G273" s="5">
        <f t="shared" si="9"/>
        <v>101.7</v>
      </c>
      <c r="H273" s="5">
        <f t="shared" si="9"/>
        <v>15.290000000000001</v>
      </c>
      <c r="I273" s="5">
        <f t="shared" si="9"/>
        <v>161</v>
      </c>
      <c r="J273" s="5">
        <f t="shared" si="9"/>
        <v>66.03</v>
      </c>
      <c r="K273" s="5">
        <f t="shared" si="9"/>
        <v>236.79</v>
      </c>
      <c r="L273" s="5">
        <f t="shared" si="9"/>
        <v>6.8599999999999994</v>
      </c>
      <c r="M273" s="5">
        <f t="shared" si="9"/>
        <v>65.06</v>
      </c>
      <c r="N273" s="9">
        <f t="shared" si="6"/>
        <v>1815.37</v>
      </c>
    </row>
    <row r="274" spans="1:14">
      <c r="A274" s="2" t="s">
        <v>68</v>
      </c>
      <c r="B274" s="5">
        <f t="shared" si="9"/>
        <v>7.8</v>
      </c>
      <c r="C274" s="5">
        <f t="shared" si="9"/>
        <v>0.23</v>
      </c>
      <c r="D274" s="5">
        <f t="shared" si="9"/>
        <v>4.5199999999999996</v>
      </c>
      <c r="E274" s="5">
        <f t="shared" si="9"/>
        <v>74</v>
      </c>
      <c r="F274" s="7">
        <f t="shared" si="9"/>
        <v>126.75999999999999</v>
      </c>
      <c r="G274" s="5">
        <f t="shared" si="9"/>
        <v>14.9</v>
      </c>
      <c r="H274" s="5">
        <f t="shared" si="9"/>
        <v>6.23</v>
      </c>
      <c r="I274" s="5">
        <f t="shared" si="9"/>
        <v>0</v>
      </c>
      <c r="J274" s="5">
        <f t="shared" si="9"/>
        <v>9.9499999999999993</v>
      </c>
      <c r="K274" s="5">
        <f t="shared" si="9"/>
        <v>33.520000000000003</v>
      </c>
      <c r="L274" s="5">
        <f t="shared" si="9"/>
        <v>11.04</v>
      </c>
      <c r="M274" s="5">
        <f t="shared" si="9"/>
        <v>0</v>
      </c>
      <c r="N274" s="9">
        <f t="shared" si="6"/>
        <v>288.95</v>
      </c>
    </row>
    <row r="275" spans="1:14">
      <c r="A275" s="2" t="s">
        <v>69</v>
      </c>
      <c r="B275" s="5">
        <f t="shared" si="9"/>
        <v>25.9</v>
      </c>
      <c r="C275" s="5">
        <f t="shared" si="9"/>
        <v>63.39</v>
      </c>
      <c r="D275" s="5">
        <f t="shared" si="9"/>
        <v>41.06</v>
      </c>
      <c r="E275" s="5">
        <f t="shared" si="9"/>
        <v>1610</v>
      </c>
      <c r="F275" s="7">
        <f t="shared" si="9"/>
        <v>217.79000000000002</v>
      </c>
      <c r="G275" s="5">
        <f t="shared" si="9"/>
        <v>550.20000000000005</v>
      </c>
      <c r="H275" s="5">
        <f t="shared" si="9"/>
        <v>27.13</v>
      </c>
      <c r="I275" s="5">
        <f t="shared" si="9"/>
        <v>87</v>
      </c>
      <c r="J275" s="5">
        <f t="shared" si="9"/>
        <v>76.19</v>
      </c>
      <c r="K275" s="5">
        <f t="shared" si="9"/>
        <v>189.48000000000002</v>
      </c>
      <c r="L275" s="5">
        <f t="shared" si="9"/>
        <v>27.439999999999998</v>
      </c>
      <c r="M275" s="5">
        <f t="shared" si="9"/>
        <v>160.94</v>
      </c>
      <c r="N275" s="9">
        <f t="shared" si="6"/>
        <v>3076.5200000000004</v>
      </c>
    </row>
    <row r="276" spans="1:14">
      <c r="A276" s="2" t="s">
        <v>71</v>
      </c>
      <c r="B276" s="5">
        <f t="shared" si="9"/>
        <v>89.6</v>
      </c>
      <c r="C276" s="5">
        <f t="shared" si="9"/>
        <v>206.22</v>
      </c>
      <c r="D276" s="5">
        <f t="shared" si="9"/>
        <v>124.1</v>
      </c>
      <c r="E276" s="5">
        <f t="shared" si="9"/>
        <v>6244</v>
      </c>
      <c r="F276" s="7">
        <f t="shared" si="9"/>
        <v>565.53</v>
      </c>
      <c r="G276" s="5">
        <f t="shared" si="9"/>
        <v>1384.4</v>
      </c>
      <c r="H276" s="5">
        <f t="shared" si="9"/>
        <v>151.27000000000001</v>
      </c>
      <c r="I276" s="5">
        <f t="shared" si="9"/>
        <v>284</v>
      </c>
      <c r="J276" s="5">
        <f t="shared" si="9"/>
        <v>270.55</v>
      </c>
      <c r="K276" s="5">
        <f t="shared" si="9"/>
        <v>271.77999999999997</v>
      </c>
      <c r="L276" s="5">
        <f t="shared" si="9"/>
        <v>57.03</v>
      </c>
      <c r="M276" s="5">
        <f t="shared" si="9"/>
        <v>454.27</v>
      </c>
      <c r="N276" s="9">
        <f t="shared" si="6"/>
        <v>10102.750000000002</v>
      </c>
    </row>
    <row r="277" spans="1:14">
      <c r="A277" s="2" t="s">
        <v>72</v>
      </c>
      <c r="B277" s="5">
        <f t="shared" si="9"/>
        <v>130.4</v>
      </c>
      <c r="C277" s="5">
        <f t="shared" si="9"/>
        <v>186.95999999999998</v>
      </c>
      <c r="D277" s="5">
        <f t="shared" si="9"/>
        <v>74.06</v>
      </c>
      <c r="E277" s="5">
        <f t="shared" si="9"/>
        <v>3034</v>
      </c>
      <c r="F277" s="7">
        <f t="shared" si="9"/>
        <v>566.16000000000008</v>
      </c>
      <c r="G277" s="5">
        <f t="shared" si="9"/>
        <v>2285.6</v>
      </c>
      <c r="H277" s="5">
        <f t="shared" si="9"/>
        <v>89.88</v>
      </c>
      <c r="I277" s="5">
        <f t="shared" si="9"/>
        <v>777</v>
      </c>
      <c r="J277" s="5">
        <f t="shared" si="9"/>
        <v>528.36</v>
      </c>
      <c r="K277" s="5">
        <f t="shared" si="9"/>
        <v>67.550000000000011</v>
      </c>
      <c r="L277" s="5">
        <f t="shared" si="9"/>
        <v>133.04000000000002</v>
      </c>
      <c r="M277" s="5">
        <f t="shared" si="9"/>
        <v>1161.9099999999999</v>
      </c>
      <c r="N277" s="9">
        <f t="shared" si="6"/>
        <v>9034.92</v>
      </c>
    </row>
    <row r="278" spans="1:14">
      <c r="A278" s="2" t="s">
        <v>73</v>
      </c>
      <c r="B278" s="5">
        <f t="shared" si="9"/>
        <v>43</v>
      </c>
      <c r="C278" s="5">
        <f t="shared" si="9"/>
        <v>37.83</v>
      </c>
      <c r="D278" s="5">
        <f t="shared" si="9"/>
        <v>23.8</v>
      </c>
      <c r="E278" s="5">
        <f t="shared" si="9"/>
        <v>902</v>
      </c>
      <c r="F278" s="7">
        <f t="shared" si="9"/>
        <v>259.45</v>
      </c>
      <c r="G278" s="5">
        <f t="shared" si="9"/>
        <v>328</v>
      </c>
      <c r="H278" s="5">
        <f t="shared" si="9"/>
        <v>9.879999999999999</v>
      </c>
      <c r="I278" s="5">
        <f t="shared" si="9"/>
        <v>44</v>
      </c>
      <c r="J278" s="5">
        <f t="shared" si="9"/>
        <v>61.58</v>
      </c>
      <c r="K278" s="5">
        <f t="shared" si="9"/>
        <v>31.439999999999998</v>
      </c>
      <c r="L278" s="5">
        <f t="shared" si="9"/>
        <v>15.969999999999999</v>
      </c>
      <c r="M278" s="5">
        <f t="shared" si="9"/>
        <v>279.64</v>
      </c>
      <c r="N278" s="9">
        <f t="shared" si="6"/>
        <v>2036.5900000000001</v>
      </c>
    </row>
    <row r="279" spans="1:14">
      <c r="A279" s="2" t="s">
        <v>74</v>
      </c>
      <c r="B279" s="5">
        <f t="shared" si="9"/>
        <v>83.7</v>
      </c>
      <c r="C279" s="5">
        <f t="shared" si="9"/>
        <v>0</v>
      </c>
      <c r="D279" s="5">
        <f t="shared" si="9"/>
        <v>9.51</v>
      </c>
      <c r="E279" s="5">
        <f t="shared" si="9"/>
        <v>73</v>
      </c>
      <c r="F279" s="7">
        <f t="shared" si="9"/>
        <v>307.26</v>
      </c>
      <c r="G279" s="5">
        <f t="shared" si="9"/>
        <v>1120.0999999999999</v>
      </c>
      <c r="H279" s="5">
        <f t="shared" si="9"/>
        <v>0</v>
      </c>
      <c r="I279" s="5">
        <f t="shared" si="9"/>
        <v>33</v>
      </c>
      <c r="J279" s="5">
        <f t="shared" si="9"/>
        <v>6.6</v>
      </c>
      <c r="K279" s="5">
        <f t="shared" si="9"/>
        <v>95.68</v>
      </c>
      <c r="L279" s="5">
        <f t="shared" si="9"/>
        <v>28.520000000000003</v>
      </c>
      <c r="M279" s="5">
        <f t="shared" si="9"/>
        <v>61.64</v>
      </c>
      <c r="N279" s="9">
        <f t="shared" si="6"/>
        <v>1819.01</v>
      </c>
    </row>
    <row r="280" spans="1:14">
      <c r="A280" s="2" t="s">
        <v>75</v>
      </c>
      <c r="B280" s="5">
        <f t="shared" si="9"/>
        <v>0</v>
      </c>
      <c r="C280" s="5">
        <v>0</v>
      </c>
      <c r="D280" s="5">
        <f t="shared" si="9"/>
        <v>0</v>
      </c>
      <c r="E280" s="5">
        <f t="shared" si="9"/>
        <v>0</v>
      </c>
      <c r="F280" s="7">
        <f t="shared" si="9"/>
        <v>0</v>
      </c>
      <c r="G280" s="5">
        <f t="shared" si="9"/>
        <v>0</v>
      </c>
      <c r="H280" s="5">
        <f t="shared" si="9"/>
        <v>0</v>
      </c>
      <c r="I280" s="5">
        <f t="shared" si="9"/>
        <v>0</v>
      </c>
      <c r="J280" s="5">
        <f t="shared" si="9"/>
        <v>0</v>
      </c>
      <c r="K280" s="5">
        <f t="shared" si="9"/>
        <v>0</v>
      </c>
      <c r="L280" s="5">
        <f t="shared" si="9"/>
        <v>0</v>
      </c>
      <c r="M280" s="5">
        <f t="shared" si="9"/>
        <v>0</v>
      </c>
      <c r="N280" s="9">
        <f t="shared" si="6"/>
        <v>0</v>
      </c>
    </row>
    <row r="281" spans="1:14">
      <c r="A281" s="2" t="s">
        <v>76</v>
      </c>
      <c r="B281" s="5">
        <f t="shared" si="9"/>
        <v>56.9</v>
      </c>
      <c r="C281" s="5">
        <f t="shared" si="9"/>
        <v>290.77</v>
      </c>
      <c r="D281" s="5">
        <f t="shared" si="9"/>
        <v>259.24</v>
      </c>
      <c r="E281" s="5">
        <f t="shared" si="9"/>
        <v>5339</v>
      </c>
      <c r="F281" s="7">
        <f t="shared" si="9"/>
        <v>335.72</v>
      </c>
      <c r="G281" s="5">
        <f t="shared" si="9"/>
        <v>1802</v>
      </c>
      <c r="H281" s="5">
        <f t="shared" si="9"/>
        <v>79.610000000000014</v>
      </c>
      <c r="I281" s="5">
        <f t="shared" si="9"/>
        <v>404</v>
      </c>
      <c r="J281" s="5">
        <f t="shared" si="9"/>
        <v>432.78999999999996</v>
      </c>
      <c r="K281" s="5">
        <f t="shared" si="9"/>
        <v>309.64</v>
      </c>
      <c r="L281" s="5">
        <f t="shared" si="9"/>
        <v>189.31</v>
      </c>
      <c r="M281" s="5">
        <f t="shared" si="9"/>
        <v>53.64</v>
      </c>
      <c r="N281" s="9">
        <f t="shared" si="6"/>
        <v>9552.6199999999972</v>
      </c>
    </row>
    <row r="282" spans="1:14">
      <c r="A282" s="2" t="s">
        <v>78</v>
      </c>
      <c r="B282" s="5">
        <f t="shared" si="9"/>
        <v>503.8</v>
      </c>
      <c r="C282" s="5">
        <f t="shared" si="9"/>
        <v>602.04000000000008</v>
      </c>
      <c r="D282" s="5">
        <f t="shared" si="9"/>
        <v>92.13</v>
      </c>
      <c r="E282" s="5">
        <f t="shared" si="9"/>
        <v>10698</v>
      </c>
      <c r="F282" s="7">
        <f t="shared" si="9"/>
        <v>2123.09</v>
      </c>
      <c r="G282" s="5">
        <f t="shared" si="9"/>
        <v>4069</v>
      </c>
      <c r="H282" s="5">
        <f t="shared" si="9"/>
        <v>249.27</v>
      </c>
      <c r="I282" s="5">
        <f t="shared" si="9"/>
        <v>3867</v>
      </c>
      <c r="J282" s="5">
        <f t="shared" si="9"/>
        <v>684.98</v>
      </c>
      <c r="K282" s="5">
        <f t="shared" si="9"/>
        <v>1564.82</v>
      </c>
      <c r="L282" s="5">
        <f t="shared" si="9"/>
        <v>76.539999999999992</v>
      </c>
      <c r="M282" s="5">
        <f t="shared" si="9"/>
        <v>1061.46</v>
      </c>
      <c r="N282" s="9">
        <f t="shared" si="6"/>
        <v>25592.13</v>
      </c>
    </row>
    <row r="283" spans="1:14">
      <c r="A283" s="2" t="s">
        <v>79</v>
      </c>
      <c r="B283" s="5">
        <f t="shared" si="9"/>
        <v>141.30000000000001</v>
      </c>
      <c r="C283" s="5">
        <f t="shared" si="9"/>
        <v>149.16</v>
      </c>
      <c r="D283" s="5">
        <f t="shared" si="9"/>
        <v>479.31</v>
      </c>
      <c r="E283" s="5">
        <f t="shared" si="9"/>
        <v>6203</v>
      </c>
      <c r="F283" s="7">
        <f t="shared" si="9"/>
        <v>858.09999999999991</v>
      </c>
      <c r="G283" s="5">
        <f t="shared" si="9"/>
        <v>2422.1000000000004</v>
      </c>
      <c r="H283" s="5">
        <f t="shared" si="9"/>
        <v>118.14</v>
      </c>
      <c r="I283" s="5">
        <f t="shared" si="9"/>
        <v>91</v>
      </c>
      <c r="J283" s="5">
        <f t="shared" si="9"/>
        <v>486</v>
      </c>
      <c r="K283" s="5">
        <f t="shared" si="9"/>
        <v>169.35</v>
      </c>
      <c r="L283" s="5">
        <f t="shared" si="9"/>
        <v>7.08</v>
      </c>
      <c r="M283" s="5">
        <f t="shared" si="9"/>
        <v>470.25</v>
      </c>
      <c r="N283" s="9">
        <f t="shared" si="6"/>
        <v>11594.79</v>
      </c>
    </row>
    <row r="284" spans="1:14">
      <c r="A284" s="2" t="s">
        <v>80</v>
      </c>
      <c r="B284" s="5">
        <f t="shared" si="9"/>
        <v>0</v>
      </c>
      <c r="C284" s="5">
        <f t="shared" si="9"/>
        <v>40.450000000000003</v>
      </c>
      <c r="D284" s="5">
        <f t="shared" si="9"/>
        <v>1098.73</v>
      </c>
      <c r="E284" s="5">
        <f t="shared" si="9"/>
        <v>0</v>
      </c>
      <c r="F284" s="7">
        <f t="shared" si="9"/>
        <v>0</v>
      </c>
      <c r="G284" s="5">
        <f t="shared" si="9"/>
        <v>679.7</v>
      </c>
      <c r="H284" s="5">
        <f t="shared" si="9"/>
        <v>29.43</v>
      </c>
      <c r="I284" s="5">
        <f t="shared" si="9"/>
        <v>0</v>
      </c>
      <c r="J284" s="5">
        <f t="shared" si="9"/>
        <v>0</v>
      </c>
      <c r="K284" s="5">
        <f t="shared" si="9"/>
        <v>0</v>
      </c>
      <c r="L284" s="5">
        <f t="shared" si="9"/>
        <v>0</v>
      </c>
      <c r="M284" s="5">
        <f t="shared" si="9"/>
        <v>0</v>
      </c>
      <c r="N284" s="9">
        <f t="shared" si="6"/>
        <v>1848.3100000000002</v>
      </c>
    </row>
    <row r="285" spans="1:14">
      <c r="A285" s="2" t="s">
        <v>81</v>
      </c>
      <c r="B285" s="5">
        <f t="shared" si="9"/>
        <v>24.1</v>
      </c>
      <c r="C285" s="5">
        <f t="shared" si="9"/>
        <v>19.369999999999997</v>
      </c>
      <c r="D285" s="5">
        <f t="shared" si="9"/>
        <v>77.490000000000009</v>
      </c>
      <c r="E285" s="5">
        <f t="shared" si="9"/>
        <v>1877</v>
      </c>
      <c r="F285" s="7">
        <f t="shared" si="9"/>
        <v>238.36</v>
      </c>
      <c r="G285" s="5">
        <f t="shared" si="9"/>
        <v>841.59999999999991</v>
      </c>
      <c r="H285" s="5">
        <f t="shared" si="9"/>
        <v>25.150000000000002</v>
      </c>
      <c r="I285" s="5">
        <f t="shared" si="9"/>
        <v>330</v>
      </c>
      <c r="J285" s="5">
        <f t="shared" si="9"/>
        <v>281.76</v>
      </c>
      <c r="K285" s="5">
        <f t="shared" si="9"/>
        <v>108.96000000000001</v>
      </c>
      <c r="L285" s="5">
        <f t="shared" si="9"/>
        <v>14.58</v>
      </c>
      <c r="M285" s="5">
        <f t="shared" si="9"/>
        <v>262.52</v>
      </c>
      <c r="N285" s="9">
        <f t="shared" si="6"/>
        <v>4100.8899999999994</v>
      </c>
    </row>
    <row r="286" spans="1:14">
      <c r="A286" s="2" t="s">
        <v>83</v>
      </c>
      <c r="B286" s="5">
        <f t="shared" ref="B286:M301" si="10">B62+B138+B214</f>
        <v>50.6</v>
      </c>
      <c r="C286" s="5">
        <f t="shared" si="10"/>
        <v>369.74</v>
      </c>
      <c r="D286" s="5">
        <f t="shared" si="10"/>
        <v>46.11</v>
      </c>
      <c r="E286" s="5">
        <f t="shared" si="10"/>
        <v>1732</v>
      </c>
      <c r="F286" s="7">
        <f t="shared" si="10"/>
        <v>87.580000000000013</v>
      </c>
      <c r="G286" s="5">
        <f t="shared" si="10"/>
        <v>1017.4</v>
      </c>
      <c r="H286" s="5">
        <f t="shared" si="10"/>
        <v>244.14000000000001</v>
      </c>
      <c r="I286" s="5">
        <f t="shared" si="10"/>
        <v>128</v>
      </c>
      <c r="J286" s="5">
        <f t="shared" si="10"/>
        <v>48.019999999999996</v>
      </c>
      <c r="K286" s="5">
        <f t="shared" si="10"/>
        <v>133.75</v>
      </c>
      <c r="L286" s="5">
        <f t="shared" si="10"/>
        <v>135.5</v>
      </c>
      <c r="M286" s="5">
        <f t="shared" si="10"/>
        <v>267.08</v>
      </c>
      <c r="N286" s="9">
        <f t="shared" si="6"/>
        <v>4259.92</v>
      </c>
    </row>
    <row r="287" spans="1:14">
      <c r="A287" s="2" t="s">
        <v>84</v>
      </c>
      <c r="B287" s="5">
        <f t="shared" si="10"/>
        <v>148.30000000000001</v>
      </c>
      <c r="C287" s="5">
        <f t="shared" si="10"/>
        <v>127.89</v>
      </c>
      <c r="D287" s="5">
        <f t="shared" si="10"/>
        <v>47.910000000000004</v>
      </c>
      <c r="E287" s="5">
        <f t="shared" si="10"/>
        <v>2838</v>
      </c>
      <c r="F287" s="7">
        <f t="shared" si="10"/>
        <v>519.99</v>
      </c>
      <c r="G287" s="5">
        <f t="shared" si="10"/>
        <v>1368.3</v>
      </c>
      <c r="H287" s="5">
        <f t="shared" si="10"/>
        <v>328.13</v>
      </c>
      <c r="I287" s="5">
        <f t="shared" si="10"/>
        <v>11659</v>
      </c>
      <c r="J287" s="5">
        <f t="shared" si="10"/>
        <v>294.07</v>
      </c>
      <c r="K287" s="5">
        <f t="shared" si="10"/>
        <v>276.34000000000003</v>
      </c>
      <c r="L287" s="5">
        <f t="shared" si="10"/>
        <v>115.88000000000001</v>
      </c>
      <c r="M287" s="5">
        <f t="shared" si="10"/>
        <v>268.22000000000003</v>
      </c>
      <c r="N287" s="9">
        <f t="shared" si="6"/>
        <v>17992.030000000002</v>
      </c>
    </row>
    <row r="288" spans="1:14">
      <c r="A288" s="2" t="s">
        <v>85</v>
      </c>
      <c r="B288" s="5">
        <f t="shared" si="10"/>
        <v>191.1</v>
      </c>
      <c r="C288" s="5">
        <f t="shared" si="10"/>
        <v>217.07</v>
      </c>
      <c r="D288" s="5">
        <f t="shared" si="10"/>
        <v>20.23</v>
      </c>
      <c r="E288" s="5">
        <f t="shared" si="10"/>
        <v>5324</v>
      </c>
      <c r="F288" s="7">
        <f t="shared" si="10"/>
        <v>2044</v>
      </c>
      <c r="G288" s="5">
        <f t="shared" si="10"/>
        <v>830</v>
      </c>
      <c r="H288" s="5">
        <f t="shared" si="10"/>
        <v>197.92000000000002</v>
      </c>
      <c r="I288" s="5">
        <f t="shared" si="10"/>
        <v>1204</v>
      </c>
      <c r="J288" s="5">
        <f t="shared" si="10"/>
        <v>582.09</v>
      </c>
      <c r="K288" s="5">
        <f t="shared" si="10"/>
        <v>517.70000000000005</v>
      </c>
      <c r="L288" s="5">
        <f t="shared" si="10"/>
        <v>18.649999999999999</v>
      </c>
      <c r="M288" s="5">
        <f t="shared" si="10"/>
        <v>672.26</v>
      </c>
      <c r="N288" s="9">
        <f t="shared" si="6"/>
        <v>11819.02</v>
      </c>
    </row>
    <row r="289" spans="1:14">
      <c r="A289" s="2" t="s">
        <v>86</v>
      </c>
      <c r="B289" s="5">
        <f t="shared" si="10"/>
        <v>19.899999999999999</v>
      </c>
      <c r="C289" s="5">
        <f t="shared" si="10"/>
        <v>91.740000000000009</v>
      </c>
      <c r="D289" s="5">
        <f t="shared" si="10"/>
        <v>64.150000000000006</v>
      </c>
      <c r="E289" s="5">
        <f t="shared" si="10"/>
        <v>285</v>
      </c>
      <c r="F289" s="7">
        <f t="shared" si="10"/>
        <v>58.58</v>
      </c>
      <c r="G289" s="5">
        <f t="shared" si="10"/>
        <v>60.599999999999994</v>
      </c>
      <c r="H289" s="5">
        <f t="shared" si="10"/>
        <v>3.86</v>
      </c>
      <c r="I289" s="5">
        <f t="shared" si="10"/>
        <v>5</v>
      </c>
      <c r="J289" s="5">
        <f t="shared" si="10"/>
        <v>8.2799999999999994</v>
      </c>
      <c r="K289" s="5">
        <f t="shared" si="10"/>
        <v>1.35</v>
      </c>
      <c r="L289" s="5">
        <f t="shared" si="10"/>
        <v>4.83</v>
      </c>
      <c r="M289" s="5">
        <f t="shared" si="10"/>
        <v>0</v>
      </c>
      <c r="N289" s="9">
        <f t="shared" si="6"/>
        <v>603.29000000000008</v>
      </c>
    </row>
    <row r="290" spans="1:14">
      <c r="A290" s="2" t="s">
        <v>88</v>
      </c>
      <c r="B290" s="5">
        <f t="shared" si="10"/>
        <v>144.4</v>
      </c>
      <c r="C290" s="5">
        <f t="shared" si="10"/>
        <v>117.75</v>
      </c>
      <c r="D290" s="5">
        <f t="shared" si="10"/>
        <v>159.46</v>
      </c>
      <c r="E290" s="5">
        <f t="shared" si="10"/>
        <v>6194</v>
      </c>
      <c r="F290" s="7">
        <f t="shared" si="10"/>
        <v>636.59</v>
      </c>
      <c r="G290" s="5">
        <f t="shared" si="10"/>
        <v>2449.1999999999998</v>
      </c>
      <c r="H290" s="5">
        <f t="shared" si="10"/>
        <v>77.64</v>
      </c>
      <c r="I290" s="5">
        <f t="shared" si="10"/>
        <v>193</v>
      </c>
      <c r="J290" s="5">
        <f t="shared" si="10"/>
        <v>189.21</v>
      </c>
      <c r="K290" s="5">
        <f t="shared" si="10"/>
        <v>269.06</v>
      </c>
      <c r="L290" s="5">
        <f t="shared" si="10"/>
        <v>98.94</v>
      </c>
      <c r="M290" s="5">
        <f t="shared" si="10"/>
        <v>800.1</v>
      </c>
      <c r="N290" s="9">
        <f t="shared" si="6"/>
        <v>11329.349999999999</v>
      </c>
    </row>
    <row r="291" spans="1:14">
      <c r="A291" s="2" t="s">
        <v>89</v>
      </c>
      <c r="B291" s="5">
        <f t="shared" si="10"/>
        <v>3.2</v>
      </c>
      <c r="C291" s="5">
        <f t="shared" si="10"/>
        <v>0.8</v>
      </c>
      <c r="D291" s="5">
        <f t="shared" si="10"/>
        <v>0.82000000000000006</v>
      </c>
      <c r="E291" s="5">
        <f t="shared" si="10"/>
        <v>50</v>
      </c>
      <c r="F291" s="7">
        <f t="shared" si="10"/>
        <v>33.07</v>
      </c>
      <c r="G291" s="5">
        <f t="shared" si="10"/>
        <v>89.800000000000011</v>
      </c>
      <c r="H291" s="5">
        <f t="shared" si="10"/>
        <v>6.52</v>
      </c>
      <c r="I291" s="5">
        <f t="shared" si="10"/>
        <v>18</v>
      </c>
      <c r="J291" s="5">
        <f t="shared" si="10"/>
        <v>1.45</v>
      </c>
      <c r="K291" s="5">
        <f t="shared" si="10"/>
        <v>39.53</v>
      </c>
      <c r="L291" s="5">
        <f t="shared" si="10"/>
        <v>5.3599999999999994</v>
      </c>
      <c r="M291" s="5">
        <f t="shared" si="10"/>
        <v>102.72</v>
      </c>
      <c r="N291" s="9">
        <f t="shared" si="6"/>
        <v>351.27</v>
      </c>
    </row>
    <row r="292" spans="1:14">
      <c r="A292" s="2" t="s">
        <v>90</v>
      </c>
      <c r="B292" s="5">
        <f t="shared" si="10"/>
        <v>0</v>
      </c>
      <c r="C292" s="5">
        <f t="shared" si="10"/>
        <v>0</v>
      </c>
      <c r="D292" s="5">
        <f t="shared" si="10"/>
        <v>0</v>
      </c>
      <c r="E292" s="5">
        <f t="shared" si="10"/>
        <v>0</v>
      </c>
      <c r="F292" s="7">
        <f t="shared" si="10"/>
        <v>0</v>
      </c>
      <c r="G292" s="5">
        <f t="shared" si="10"/>
        <v>0.60000000000000009</v>
      </c>
      <c r="H292" s="5">
        <f t="shared" si="10"/>
        <v>0</v>
      </c>
      <c r="I292" s="5">
        <f t="shared" si="10"/>
        <v>0</v>
      </c>
      <c r="J292" s="5">
        <f t="shared" si="10"/>
        <v>0</v>
      </c>
      <c r="K292" s="5">
        <f t="shared" si="10"/>
        <v>0</v>
      </c>
      <c r="L292" s="5">
        <f t="shared" si="10"/>
        <v>0</v>
      </c>
      <c r="M292" s="5">
        <f t="shared" si="10"/>
        <v>0</v>
      </c>
      <c r="N292" s="9">
        <f t="shared" si="6"/>
        <v>0.60000000000000009</v>
      </c>
    </row>
    <row r="293" spans="1:14">
      <c r="A293" s="2" t="s">
        <v>91</v>
      </c>
      <c r="B293" s="5">
        <f t="shared" si="10"/>
        <v>1.1000000000000001</v>
      </c>
      <c r="C293" s="5">
        <f t="shared" si="10"/>
        <v>0</v>
      </c>
      <c r="D293" s="5">
        <f t="shared" si="10"/>
        <v>0.12</v>
      </c>
      <c r="E293" s="5">
        <f t="shared" si="10"/>
        <v>0</v>
      </c>
      <c r="F293" s="7">
        <f t="shared" si="10"/>
        <v>0</v>
      </c>
      <c r="G293" s="5">
        <f t="shared" si="10"/>
        <v>196.40000000000003</v>
      </c>
      <c r="H293" s="5">
        <f t="shared" si="10"/>
        <v>0</v>
      </c>
      <c r="I293" s="5">
        <f t="shared" si="10"/>
        <v>15</v>
      </c>
      <c r="J293" s="5">
        <f t="shared" si="10"/>
        <v>0</v>
      </c>
      <c r="K293" s="5">
        <f t="shared" si="10"/>
        <v>0</v>
      </c>
      <c r="L293" s="5">
        <f t="shared" si="10"/>
        <v>3.2199999999999998</v>
      </c>
      <c r="M293" s="5">
        <f t="shared" si="10"/>
        <v>0</v>
      </c>
      <c r="N293" s="9">
        <f t="shared" si="6"/>
        <v>215.84000000000003</v>
      </c>
    </row>
    <row r="294" spans="1:14">
      <c r="A294" s="2" t="s">
        <v>93</v>
      </c>
      <c r="B294" s="5">
        <f t="shared" si="10"/>
        <v>4.9000000000000004</v>
      </c>
      <c r="C294" s="5">
        <f t="shared" si="10"/>
        <v>0.11</v>
      </c>
      <c r="D294" s="5">
        <f t="shared" si="10"/>
        <v>0.77</v>
      </c>
      <c r="E294" s="5">
        <f t="shared" si="10"/>
        <v>12</v>
      </c>
      <c r="F294" s="7">
        <f t="shared" si="10"/>
        <v>53.769999999999996</v>
      </c>
      <c r="G294" s="5">
        <f t="shared" si="10"/>
        <v>131.1</v>
      </c>
      <c r="H294" s="5">
        <f t="shared" si="10"/>
        <v>0.32</v>
      </c>
      <c r="I294" s="5">
        <f t="shared" si="10"/>
        <v>7</v>
      </c>
      <c r="J294" s="5">
        <f t="shared" si="10"/>
        <v>1.96</v>
      </c>
      <c r="K294" s="5">
        <f t="shared" si="10"/>
        <v>0</v>
      </c>
      <c r="L294" s="5">
        <f t="shared" si="10"/>
        <v>5.8900000000000006</v>
      </c>
      <c r="M294" s="5">
        <f t="shared" si="10"/>
        <v>0</v>
      </c>
      <c r="N294" s="9">
        <f t="shared" si="6"/>
        <v>217.82</v>
      </c>
    </row>
    <row r="295" spans="1:14">
      <c r="A295" s="2" t="s">
        <v>95</v>
      </c>
      <c r="B295" s="5">
        <f t="shared" si="10"/>
        <v>12.100000000000001</v>
      </c>
      <c r="C295" s="5">
        <f t="shared" si="10"/>
        <v>26.33</v>
      </c>
      <c r="D295" s="5">
        <f t="shared" si="10"/>
        <v>17.39</v>
      </c>
      <c r="E295" s="5">
        <f t="shared" si="10"/>
        <v>351</v>
      </c>
      <c r="F295" s="7">
        <f t="shared" si="10"/>
        <v>55.41</v>
      </c>
      <c r="G295" s="5">
        <f t="shared" si="10"/>
        <v>91.7</v>
      </c>
      <c r="H295" s="5">
        <f t="shared" si="10"/>
        <v>7.0500000000000007</v>
      </c>
      <c r="I295" s="5">
        <f t="shared" si="10"/>
        <v>18</v>
      </c>
      <c r="J295" s="5">
        <f t="shared" si="10"/>
        <v>11.07</v>
      </c>
      <c r="K295" s="5">
        <f t="shared" si="10"/>
        <v>2.2800000000000002</v>
      </c>
      <c r="L295" s="5">
        <f t="shared" si="10"/>
        <v>26.58</v>
      </c>
      <c r="M295" s="5">
        <f t="shared" si="10"/>
        <v>15.98</v>
      </c>
      <c r="N295" s="9">
        <f t="shared" si="6"/>
        <v>634.8900000000001</v>
      </c>
    </row>
    <row r="296" spans="1:14">
      <c r="A296" s="2" t="s">
        <v>96</v>
      </c>
      <c r="B296" s="5">
        <f t="shared" si="10"/>
        <v>2.2999999999999998</v>
      </c>
      <c r="C296" s="5">
        <f t="shared" si="10"/>
        <v>19.329999999999998</v>
      </c>
      <c r="D296" s="5">
        <f t="shared" si="10"/>
        <v>0</v>
      </c>
      <c r="E296" s="5">
        <f t="shared" si="10"/>
        <v>205</v>
      </c>
      <c r="F296" s="7">
        <f t="shared" si="10"/>
        <v>205.85</v>
      </c>
      <c r="G296" s="5">
        <f t="shared" si="10"/>
        <v>75.900000000000006</v>
      </c>
      <c r="H296" s="5">
        <f t="shared" si="10"/>
        <v>6.6899999999999995</v>
      </c>
      <c r="I296" s="5">
        <f t="shared" si="10"/>
        <v>12</v>
      </c>
      <c r="J296" s="5">
        <f t="shared" si="10"/>
        <v>6.15</v>
      </c>
      <c r="K296" s="5">
        <f t="shared" si="10"/>
        <v>28.529999999999998</v>
      </c>
      <c r="L296" s="5">
        <f t="shared" si="10"/>
        <v>0</v>
      </c>
      <c r="M296" s="5">
        <f t="shared" si="10"/>
        <v>0</v>
      </c>
      <c r="N296" s="9">
        <f t="shared" si="6"/>
        <v>561.75</v>
      </c>
    </row>
    <row r="297" spans="1:14">
      <c r="A297" s="2" t="s">
        <v>97</v>
      </c>
      <c r="B297" s="5">
        <f t="shared" si="10"/>
        <v>1.1000000000000001</v>
      </c>
      <c r="C297" s="5">
        <f t="shared" si="10"/>
        <v>0.57000000000000006</v>
      </c>
      <c r="D297" s="5">
        <f t="shared" si="10"/>
        <v>3.09</v>
      </c>
      <c r="E297" s="5">
        <f t="shared" si="10"/>
        <v>154</v>
      </c>
      <c r="F297" s="7">
        <f t="shared" si="10"/>
        <v>26.5</v>
      </c>
      <c r="G297" s="5">
        <f t="shared" si="10"/>
        <v>4.7</v>
      </c>
      <c r="H297" s="5">
        <f t="shared" si="10"/>
        <v>0</v>
      </c>
      <c r="I297" s="5">
        <f t="shared" si="10"/>
        <v>8</v>
      </c>
      <c r="J297" s="5">
        <f t="shared" si="10"/>
        <v>3.3400000000000003</v>
      </c>
      <c r="K297" s="5">
        <f t="shared" si="10"/>
        <v>0</v>
      </c>
      <c r="L297" s="5">
        <f t="shared" si="10"/>
        <v>0.8600000000000001</v>
      </c>
      <c r="M297" s="5">
        <f t="shared" si="10"/>
        <v>17.12</v>
      </c>
      <c r="N297" s="9">
        <f t="shared" si="6"/>
        <v>219.28</v>
      </c>
    </row>
    <row r="298" spans="1:14">
      <c r="A298" s="2" t="s">
        <v>98</v>
      </c>
      <c r="B298" s="5">
        <f t="shared" si="10"/>
        <v>0</v>
      </c>
      <c r="C298" s="5">
        <f t="shared" si="10"/>
        <v>0</v>
      </c>
      <c r="D298" s="5">
        <f t="shared" si="10"/>
        <v>0</v>
      </c>
      <c r="E298" s="5">
        <f t="shared" si="10"/>
        <v>0</v>
      </c>
      <c r="F298" s="7">
        <f t="shared" si="10"/>
        <v>0</v>
      </c>
      <c r="G298" s="5">
        <f t="shared" si="10"/>
        <v>0</v>
      </c>
      <c r="H298" s="5">
        <f t="shared" si="10"/>
        <v>0</v>
      </c>
      <c r="I298" s="5">
        <f t="shared" si="10"/>
        <v>0</v>
      </c>
      <c r="J298" s="5">
        <f t="shared" si="10"/>
        <v>0</v>
      </c>
      <c r="K298" s="5">
        <f t="shared" si="10"/>
        <v>0</v>
      </c>
      <c r="L298" s="5">
        <f t="shared" si="10"/>
        <v>0</v>
      </c>
      <c r="M298" s="5">
        <f t="shared" si="10"/>
        <v>0</v>
      </c>
      <c r="N298" s="9">
        <f t="shared" si="6"/>
        <v>0</v>
      </c>
    </row>
    <row r="299" spans="1:14">
      <c r="A299" s="2" t="s">
        <v>99</v>
      </c>
      <c r="B299" s="5">
        <f t="shared" si="10"/>
        <v>0</v>
      </c>
      <c r="C299" s="5">
        <v>0</v>
      </c>
      <c r="D299" s="5">
        <f t="shared" si="10"/>
        <v>0</v>
      </c>
      <c r="E299" s="5">
        <f t="shared" si="10"/>
        <v>0</v>
      </c>
      <c r="F299" s="7">
        <f t="shared" si="10"/>
        <v>0</v>
      </c>
      <c r="G299" s="5">
        <f t="shared" si="10"/>
        <v>0</v>
      </c>
      <c r="H299" s="5">
        <f t="shared" si="10"/>
        <v>0</v>
      </c>
      <c r="I299" s="5">
        <f t="shared" si="10"/>
        <v>0</v>
      </c>
      <c r="J299" s="5">
        <f t="shared" si="10"/>
        <v>0</v>
      </c>
      <c r="K299" s="5">
        <f t="shared" si="10"/>
        <v>0</v>
      </c>
      <c r="L299" s="5">
        <f t="shared" si="10"/>
        <v>0</v>
      </c>
      <c r="M299" s="5">
        <f t="shared" si="10"/>
        <v>0</v>
      </c>
      <c r="N299" s="9">
        <f t="shared" si="6"/>
        <v>0</v>
      </c>
    </row>
    <row r="300" spans="1:14">
      <c r="A300" s="2" t="s">
        <v>101</v>
      </c>
      <c r="B300" s="5">
        <f t="shared" si="10"/>
        <v>4.3000000000000007</v>
      </c>
      <c r="C300" s="5">
        <f t="shared" si="10"/>
        <v>15.16</v>
      </c>
      <c r="D300" s="5">
        <f t="shared" si="10"/>
        <v>20.330000000000002</v>
      </c>
      <c r="E300" s="5">
        <f t="shared" si="10"/>
        <v>1499</v>
      </c>
      <c r="F300" s="7">
        <f t="shared" si="10"/>
        <v>0</v>
      </c>
      <c r="G300" s="5">
        <f t="shared" si="10"/>
        <v>62.8</v>
      </c>
      <c r="H300" s="5">
        <f t="shared" si="10"/>
        <v>23.81</v>
      </c>
      <c r="I300" s="5">
        <f t="shared" si="10"/>
        <v>85</v>
      </c>
      <c r="J300" s="5">
        <f t="shared" si="10"/>
        <v>9.370000000000001</v>
      </c>
      <c r="K300" s="5">
        <f t="shared" si="10"/>
        <v>96.509999999999991</v>
      </c>
      <c r="L300" s="5">
        <f t="shared" si="10"/>
        <v>94.44</v>
      </c>
      <c r="M300" s="5">
        <f t="shared" si="10"/>
        <v>90.169999999999987</v>
      </c>
      <c r="N300" s="9">
        <f t="shared" si="6"/>
        <v>2000.8899999999999</v>
      </c>
    </row>
    <row r="301" spans="1:14">
      <c r="A301" s="2" t="s">
        <v>102</v>
      </c>
      <c r="B301" s="5">
        <f t="shared" si="10"/>
        <v>6.3000000000000007</v>
      </c>
      <c r="C301" s="5">
        <f t="shared" si="10"/>
        <v>12.69</v>
      </c>
      <c r="D301" s="5">
        <f t="shared" si="10"/>
        <v>10.75</v>
      </c>
      <c r="E301" s="5">
        <f t="shared" si="10"/>
        <v>565</v>
      </c>
      <c r="F301" s="7">
        <f t="shared" si="10"/>
        <v>588.69000000000005</v>
      </c>
      <c r="G301" s="5">
        <f t="shared" si="10"/>
        <v>272.7</v>
      </c>
      <c r="H301" s="5">
        <f t="shared" si="10"/>
        <v>12.129999999999999</v>
      </c>
      <c r="I301" s="5">
        <f t="shared" si="10"/>
        <v>65</v>
      </c>
      <c r="J301" s="5">
        <f t="shared" si="10"/>
        <v>34.47</v>
      </c>
      <c r="K301" s="5">
        <f t="shared" si="10"/>
        <v>50.43</v>
      </c>
      <c r="L301" s="5">
        <f t="shared" si="10"/>
        <v>9.2100000000000009</v>
      </c>
      <c r="M301" s="5">
        <f t="shared" si="10"/>
        <v>149.51</v>
      </c>
      <c r="N301" s="9">
        <f t="shared" ref="N301" si="11">SUM(B301:M301)</f>
        <v>1776.8800000000003</v>
      </c>
    </row>
    <row r="302" spans="1:14">
      <c r="A302" s="2" t="s">
        <v>103</v>
      </c>
      <c r="B302" s="5">
        <f>SUM(B237:B301)</f>
        <v>11368.799999999997</v>
      </c>
      <c r="C302" s="5">
        <f t="shared" ref="C302:N302" si="12">SUM(C237:C301)</f>
        <v>27122.290000000008</v>
      </c>
      <c r="D302" s="5">
        <f t="shared" si="12"/>
        <v>17182.66</v>
      </c>
      <c r="E302" s="5">
        <f t="shared" si="12"/>
        <v>280819</v>
      </c>
      <c r="F302" s="5">
        <f t="shared" si="12"/>
        <v>54606.13</v>
      </c>
      <c r="G302" s="5">
        <f t="shared" si="12"/>
        <v>129924.5</v>
      </c>
      <c r="H302" s="5">
        <f t="shared" si="12"/>
        <v>16760.379999999997</v>
      </c>
      <c r="I302" s="5">
        <f t="shared" si="12"/>
        <v>55510</v>
      </c>
      <c r="J302" s="5">
        <f t="shared" si="12"/>
        <v>26978.98</v>
      </c>
      <c r="K302" s="5">
        <f t="shared" si="12"/>
        <v>20494.049999999992</v>
      </c>
      <c r="L302" s="5">
        <f t="shared" si="12"/>
        <v>6434.4</v>
      </c>
      <c r="M302" s="5">
        <f t="shared" si="12"/>
        <v>43863.73</v>
      </c>
      <c r="N302" s="5">
        <f t="shared" si="12"/>
        <v>691064.92</v>
      </c>
    </row>
    <row r="304" spans="1:14">
      <c r="B304" s="10">
        <f>SUM(B237:B301)</f>
        <v>11368.799999999997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"/>
  <sheetViews>
    <sheetView tabSelected="1" topLeftCell="A45" workbookViewId="0">
      <selection activeCell="P12" sqref="P12:Q74"/>
    </sheetView>
  </sheetViews>
  <sheetFormatPr baseColWidth="10" defaultColWidth="10" defaultRowHeight="15.75"/>
  <cols>
    <col min="2" max="2" width="50" style="12" customWidth="1"/>
    <col min="3" max="6" width="12.7109375" style="12" customWidth="1"/>
    <col min="7" max="7" width="10" style="13" customWidth="1"/>
    <col min="8" max="15" width="10" style="12" customWidth="1"/>
    <col min="16" max="16" width="11.85546875" style="12" customWidth="1"/>
    <col min="17" max="17" width="12" style="12" customWidth="1"/>
    <col min="18" max="250" width="10" style="12"/>
    <col min="251" max="251" width="37.28515625" style="12" customWidth="1"/>
    <col min="252" max="269" width="10" style="12" customWidth="1"/>
    <col min="270" max="506" width="10" style="12"/>
    <col min="507" max="507" width="37.28515625" style="12" customWidth="1"/>
    <col min="508" max="525" width="10" style="12" customWidth="1"/>
    <col min="526" max="762" width="10" style="12"/>
    <col min="763" max="763" width="37.28515625" style="12" customWidth="1"/>
    <col min="764" max="781" width="10" style="12" customWidth="1"/>
    <col min="782" max="1018" width="10" style="12"/>
    <col min="1019" max="1019" width="37.28515625" style="12" customWidth="1"/>
    <col min="1020" max="1037" width="10" style="12" customWidth="1"/>
    <col min="1038" max="1274" width="10" style="12"/>
    <col min="1275" max="1275" width="37.28515625" style="12" customWidth="1"/>
    <col min="1276" max="1293" width="10" style="12" customWidth="1"/>
    <col min="1294" max="1530" width="10" style="12"/>
    <col min="1531" max="1531" width="37.28515625" style="12" customWidth="1"/>
    <col min="1532" max="1549" width="10" style="12" customWidth="1"/>
    <col min="1550" max="1786" width="10" style="12"/>
    <col min="1787" max="1787" width="37.28515625" style="12" customWidth="1"/>
    <col min="1788" max="1805" width="10" style="12" customWidth="1"/>
    <col min="1806" max="2042" width="10" style="12"/>
    <col min="2043" max="2043" width="37.28515625" style="12" customWidth="1"/>
    <col min="2044" max="2061" width="10" style="12" customWidth="1"/>
    <col min="2062" max="2298" width="10" style="12"/>
    <col min="2299" max="2299" width="37.28515625" style="12" customWidth="1"/>
    <col min="2300" max="2317" width="10" style="12" customWidth="1"/>
    <col min="2318" max="2554" width="10" style="12"/>
    <col min="2555" max="2555" width="37.28515625" style="12" customWidth="1"/>
    <col min="2556" max="2573" width="10" style="12" customWidth="1"/>
    <col min="2574" max="2810" width="10" style="12"/>
    <col min="2811" max="2811" width="37.28515625" style="12" customWidth="1"/>
    <col min="2812" max="2829" width="10" style="12" customWidth="1"/>
    <col min="2830" max="3066" width="10" style="12"/>
    <col min="3067" max="3067" width="37.28515625" style="12" customWidth="1"/>
    <col min="3068" max="3085" width="10" style="12" customWidth="1"/>
    <col min="3086" max="3322" width="10" style="12"/>
    <col min="3323" max="3323" width="37.28515625" style="12" customWidth="1"/>
    <col min="3324" max="3341" width="10" style="12" customWidth="1"/>
    <col min="3342" max="3578" width="10" style="12"/>
    <col min="3579" max="3579" width="37.28515625" style="12" customWidth="1"/>
    <col min="3580" max="3597" width="10" style="12" customWidth="1"/>
    <col min="3598" max="3834" width="10" style="12"/>
    <col min="3835" max="3835" width="37.28515625" style="12" customWidth="1"/>
    <col min="3836" max="3853" width="10" style="12" customWidth="1"/>
    <col min="3854" max="4090" width="10" style="12"/>
    <col min="4091" max="4091" width="37.28515625" style="12" customWidth="1"/>
    <col min="4092" max="4109" width="10" style="12" customWidth="1"/>
    <col min="4110" max="4346" width="10" style="12"/>
    <col min="4347" max="4347" width="37.28515625" style="12" customWidth="1"/>
    <col min="4348" max="4365" width="10" style="12" customWidth="1"/>
    <col min="4366" max="4602" width="10" style="12"/>
    <col min="4603" max="4603" width="37.28515625" style="12" customWidth="1"/>
    <col min="4604" max="4621" width="10" style="12" customWidth="1"/>
    <col min="4622" max="4858" width="10" style="12"/>
    <col min="4859" max="4859" width="37.28515625" style="12" customWidth="1"/>
    <col min="4860" max="4877" width="10" style="12" customWidth="1"/>
    <col min="4878" max="5114" width="10" style="12"/>
    <col min="5115" max="5115" width="37.28515625" style="12" customWidth="1"/>
    <col min="5116" max="5133" width="10" style="12" customWidth="1"/>
    <col min="5134" max="5370" width="10" style="12"/>
    <col min="5371" max="5371" width="37.28515625" style="12" customWidth="1"/>
    <col min="5372" max="5389" width="10" style="12" customWidth="1"/>
    <col min="5390" max="5626" width="10" style="12"/>
    <col min="5627" max="5627" width="37.28515625" style="12" customWidth="1"/>
    <col min="5628" max="5645" width="10" style="12" customWidth="1"/>
    <col min="5646" max="5882" width="10" style="12"/>
    <col min="5883" max="5883" width="37.28515625" style="12" customWidth="1"/>
    <col min="5884" max="5901" width="10" style="12" customWidth="1"/>
    <col min="5902" max="6138" width="10" style="12"/>
    <col min="6139" max="6139" width="37.28515625" style="12" customWidth="1"/>
    <col min="6140" max="6157" width="10" style="12" customWidth="1"/>
    <col min="6158" max="6394" width="10" style="12"/>
    <col min="6395" max="6395" width="37.28515625" style="12" customWidth="1"/>
    <col min="6396" max="6413" width="10" style="12" customWidth="1"/>
    <col min="6414" max="6650" width="10" style="12"/>
    <col min="6651" max="6651" width="37.28515625" style="12" customWidth="1"/>
    <col min="6652" max="6669" width="10" style="12" customWidth="1"/>
    <col min="6670" max="6906" width="10" style="12"/>
    <col min="6907" max="6907" width="37.28515625" style="12" customWidth="1"/>
    <col min="6908" max="6925" width="10" style="12" customWidth="1"/>
    <col min="6926" max="7162" width="10" style="12"/>
    <col min="7163" max="7163" width="37.28515625" style="12" customWidth="1"/>
    <col min="7164" max="7181" width="10" style="12" customWidth="1"/>
    <col min="7182" max="7418" width="10" style="12"/>
    <col min="7419" max="7419" width="37.28515625" style="12" customWidth="1"/>
    <col min="7420" max="7437" width="10" style="12" customWidth="1"/>
    <col min="7438" max="7674" width="10" style="12"/>
    <col min="7675" max="7675" width="37.28515625" style="12" customWidth="1"/>
    <col min="7676" max="7693" width="10" style="12" customWidth="1"/>
    <col min="7694" max="7930" width="10" style="12"/>
    <col min="7931" max="7931" width="37.28515625" style="12" customWidth="1"/>
    <col min="7932" max="7949" width="10" style="12" customWidth="1"/>
    <col min="7950" max="8186" width="10" style="12"/>
    <col min="8187" max="8187" width="37.28515625" style="12" customWidth="1"/>
    <col min="8188" max="8205" width="10" style="12" customWidth="1"/>
    <col min="8206" max="8442" width="10" style="12"/>
    <col min="8443" max="8443" width="37.28515625" style="12" customWidth="1"/>
    <col min="8444" max="8461" width="10" style="12" customWidth="1"/>
    <col min="8462" max="8698" width="10" style="12"/>
    <col min="8699" max="8699" width="37.28515625" style="12" customWidth="1"/>
    <col min="8700" max="8717" width="10" style="12" customWidth="1"/>
    <col min="8718" max="8954" width="10" style="12"/>
    <col min="8955" max="8955" width="37.28515625" style="12" customWidth="1"/>
    <col min="8956" max="8973" width="10" style="12" customWidth="1"/>
    <col min="8974" max="9210" width="10" style="12"/>
    <col min="9211" max="9211" width="37.28515625" style="12" customWidth="1"/>
    <col min="9212" max="9229" width="10" style="12" customWidth="1"/>
    <col min="9230" max="9466" width="10" style="12"/>
    <col min="9467" max="9467" width="37.28515625" style="12" customWidth="1"/>
    <col min="9468" max="9485" width="10" style="12" customWidth="1"/>
    <col min="9486" max="9722" width="10" style="12"/>
    <col min="9723" max="9723" width="37.28515625" style="12" customWidth="1"/>
    <col min="9724" max="9741" width="10" style="12" customWidth="1"/>
    <col min="9742" max="9978" width="10" style="12"/>
    <col min="9979" max="9979" width="37.28515625" style="12" customWidth="1"/>
    <col min="9980" max="9997" width="10" style="12" customWidth="1"/>
    <col min="9998" max="10234" width="10" style="12"/>
    <col min="10235" max="10235" width="37.28515625" style="12" customWidth="1"/>
    <col min="10236" max="10253" width="10" style="12" customWidth="1"/>
    <col min="10254" max="10490" width="10" style="12"/>
    <col min="10491" max="10491" width="37.28515625" style="12" customWidth="1"/>
    <col min="10492" max="10509" width="10" style="12" customWidth="1"/>
    <col min="10510" max="10746" width="10" style="12"/>
    <col min="10747" max="10747" width="37.28515625" style="12" customWidth="1"/>
    <col min="10748" max="10765" width="10" style="12" customWidth="1"/>
    <col min="10766" max="11002" width="10" style="12"/>
    <col min="11003" max="11003" width="37.28515625" style="12" customWidth="1"/>
    <col min="11004" max="11021" width="10" style="12" customWidth="1"/>
    <col min="11022" max="11258" width="10" style="12"/>
    <col min="11259" max="11259" width="37.28515625" style="12" customWidth="1"/>
    <col min="11260" max="11277" width="10" style="12" customWidth="1"/>
    <col min="11278" max="11514" width="10" style="12"/>
    <col min="11515" max="11515" width="37.28515625" style="12" customWidth="1"/>
    <col min="11516" max="11533" width="10" style="12" customWidth="1"/>
    <col min="11534" max="11770" width="10" style="12"/>
    <col min="11771" max="11771" width="37.28515625" style="12" customWidth="1"/>
    <col min="11772" max="11789" width="10" style="12" customWidth="1"/>
    <col min="11790" max="12026" width="10" style="12"/>
    <col min="12027" max="12027" width="37.28515625" style="12" customWidth="1"/>
    <col min="12028" max="12045" width="10" style="12" customWidth="1"/>
    <col min="12046" max="12282" width="10" style="12"/>
    <col min="12283" max="12283" width="37.28515625" style="12" customWidth="1"/>
    <col min="12284" max="12301" width="10" style="12" customWidth="1"/>
    <col min="12302" max="12538" width="10" style="12"/>
    <col min="12539" max="12539" width="37.28515625" style="12" customWidth="1"/>
    <col min="12540" max="12557" width="10" style="12" customWidth="1"/>
    <col min="12558" max="12794" width="10" style="12"/>
    <col min="12795" max="12795" width="37.28515625" style="12" customWidth="1"/>
    <col min="12796" max="12813" width="10" style="12" customWidth="1"/>
    <col min="12814" max="13050" width="10" style="12"/>
    <col min="13051" max="13051" width="37.28515625" style="12" customWidth="1"/>
    <col min="13052" max="13069" width="10" style="12" customWidth="1"/>
    <col min="13070" max="13306" width="10" style="12"/>
    <col min="13307" max="13307" width="37.28515625" style="12" customWidth="1"/>
    <col min="13308" max="13325" width="10" style="12" customWidth="1"/>
    <col min="13326" max="13562" width="10" style="12"/>
    <col min="13563" max="13563" width="37.28515625" style="12" customWidth="1"/>
    <col min="13564" max="13581" width="10" style="12" customWidth="1"/>
    <col min="13582" max="13818" width="10" style="12"/>
    <col min="13819" max="13819" width="37.28515625" style="12" customWidth="1"/>
    <col min="13820" max="13837" width="10" style="12" customWidth="1"/>
    <col min="13838" max="14074" width="10" style="12"/>
    <col min="14075" max="14075" width="37.28515625" style="12" customWidth="1"/>
    <col min="14076" max="14093" width="10" style="12" customWidth="1"/>
    <col min="14094" max="14330" width="10" style="12"/>
    <col min="14331" max="14331" width="37.28515625" style="12" customWidth="1"/>
    <col min="14332" max="14349" width="10" style="12" customWidth="1"/>
    <col min="14350" max="14586" width="10" style="12"/>
    <col min="14587" max="14587" width="37.28515625" style="12" customWidth="1"/>
    <col min="14588" max="14605" width="10" style="12" customWidth="1"/>
    <col min="14606" max="14842" width="10" style="12"/>
    <col min="14843" max="14843" width="37.28515625" style="12" customWidth="1"/>
    <col min="14844" max="14861" width="10" style="12" customWidth="1"/>
    <col min="14862" max="15098" width="10" style="12"/>
    <col min="15099" max="15099" width="37.28515625" style="12" customWidth="1"/>
    <col min="15100" max="15117" width="10" style="12" customWidth="1"/>
    <col min="15118" max="15354" width="10" style="12"/>
    <col min="15355" max="15355" width="37.28515625" style="12" customWidth="1"/>
    <col min="15356" max="15373" width="10" style="12" customWidth="1"/>
    <col min="15374" max="15610" width="10" style="12"/>
    <col min="15611" max="15611" width="37.28515625" style="12" customWidth="1"/>
    <col min="15612" max="15629" width="10" style="12" customWidth="1"/>
    <col min="15630" max="15866" width="10" style="12"/>
    <col min="15867" max="15867" width="37.28515625" style="12" customWidth="1"/>
    <col min="15868" max="15885" width="10" style="12" customWidth="1"/>
    <col min="15886" max="16122" width="10" style="12"/>
    <col min="16123" max="16123" width="37.28515625" style="12" customWidth="1"/>
    <col min="16124" max="16141" width="10" style="12" customWidth="1"/>
    <col min="16142" max="16384" width="10" style="12"/>
  </cols>
  <sheetData>
    <row r="1" spans="1:24">
      <c r="B1" s="11" t="s">
        <v>0</v>
      </c>
    </row>
    <row r="2" spans="1:24">
      <c r="D2" s="12">
        <v>2017</v>
      </c>
    </row>
    <row r="3" spans="1:24">
      <c r="B3" s="11" t="s">
        <v>1</v>
      </c>
    </row>
    <row r="4" spans="1:24">
      <c r="B4" s="11" t="s">
        <v>2</v>
      </c>
    </row>
    <row r="5" spans="1:24">
      <c r="B5" s="11" t="s">
        <v>3</v>
      </c>
    </row>
    <row r="7" spans="1:24">
      <c r="B7" s="11" t="s">
        <v>4</v>
      </c>
    </row>
    <row r="8" spans="1:24">
      <c r="B8" s="11" t="s">
        <v>5</v>
      </c>
    </row>
    <row r="9" spans="1:24">
      <c r="B9" s="11" t="s">
        <v>6</v>
      </c>
      <c r="P9" s="33" t="s">
        <v>109</v>
      </c>
      <c r="Q9" s="33" t="s">
        <v>109</v>
      </c>
    </row>
    <row r="10" spans="1:24">
      <c r="P10" s="33" t="s">
        <v>110</v>
      </c>
      <c r="Q10" s="33" t="s">
        <v>110</v>
      </c>
    </row>
    <row r="11" spans="1:24">
      <c r="B11" s="14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3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19</v>
      </c>
      <c r="O11" s="21" t="s">
        <v>107</v>
      </c>
      <c r="P11" s="33" t="s">
        <v>121</v>
      </c>
      <c r="Q11" s="33" t="s">
        <v>122</v>
      </c>
    </row>
    <row r="12" spans="1:24">
      <c r="A12" s="4" t="s">
        <v>20</v>
      </c>
      <c r="B12" s="14" t="s">
        <v>21</v>
      </c>
      <c r="C12" s="15">
        <f>'TEI europe'!B237/'TEI europe'!B$302</f>
        <v>0</v>
      </c>
      <c r="D12" s="15">
        <f>'TEI europe'!C237/'TEI europe'!C$302</f>
        <v>0</v>
      </c>
      <c r="E12" s="15">
        <f>'TEI europe'!D237/'TEI europe'!D$302</f>
        <v>4.3066673029670607E-5</v>
      </c>
      <c r="F12" s="15">
        <f>'TEI europe'!E237/'TEI europe'!E$302</f>
        <v>0</v>
      </c>
      <c r="G12" s="15">
        <f>'TEI europe'!F237/'TEI europe'!F$302</f>
        <v>0</v>
      </c>
      <c r="H12" s="15">
        <f>'TEI europe'!G237/'TEI europe'!G$302</f>
        <v>7.9276810763174001E-4</v>
      </c>
      <c r="I12" s="15">
        <f>'TEI europe'!H237/'TEI europe'!H$302</f>
        <v>5.7277937612393041E-5</v>
      </c>
      <c r="J12" s="15">
        <f>'TEI europe'!I237/'TEI europe'!I$302</f>
        <v>0</v>
      </c>
      <c r="K12" s="15">
        <f>'TEI europe'!J237/'TEI europe'!J$302</f>
        <v>6.3012018986633291E-6</v>
      </c>
      <c r="L12" s="15">
        <f>'TEI europe'!K237/'TEI europe'!K$302</f>
        <v>1.0246876532456985E-5</v>
      </c>
      <c r="M12" s="15">
        <f>'TEI europe'!L237/'TEI europe'!L$302</f>
        <v>3.1704587840358079E-4</v>
      </c>
      <c r="N12" s="15">
        <f>'TEI europe'!M237/'TEI europe'!M$302</f>
        <v>0</v>
      </c>
      <c r="O12" s="15">
        <f>'TEI europe'!N237/'TEI europe'!N$302</f>
        <v>1.5500714462542823E-4</v>
      </c>
      <c r="P12" s="34">
        <v>0</v>
      </c>
      <c r="Q12" s="34">
        <v>0</v>
      </c>
    </row>
    <row r="13" spans="1:24">
      <c r="A13" s="4" t="s">
        <v>22</v>
      </c>
      <c r="B13" s="14" t="s">
        <v>23</v>
      </c>
      <c r="C13" s="15">
        <f>'TEI europe'!B238/'TEI europe'!B$302</f>
        <v>0</v>
      </c>
      <c r="D13" s="15">
        <f>'TEI europe'!C238/'TEI europe'!C$302</f>
        <v>1.253581463807075E-5</v>
      </c>
      <c r="E13" s="15">
        <f>'TEI europe'!D238/'TEI europe'!D$302</f>
        <v>8.1477489515593062E-6</v>
      </c>
      <c r="F13" s="15">
        <f>'TEI europe'!E238/'TEI europe'!E$302</f>
        <v>0</v>
      </c>
      <c r="G13" s="15">
        <f>'TEI europe'!F238/'TEI europe'!F$302</f>
        <v>1.1170907002565464E-5</v>
      </c>
      <c r="H13" s="15">
        <f>'TEI europe'!G238/'TEI europe'!G$302</f>
        <v>1.5393555487994951E-5</v>
      </c>
      <c r="I13" s="15">
        <f>'TEI europe'!H238/'TEI europe'!H$302</f>
        <v>6.563097018086703E-6</v>
      </c>
      <c r="J13" s="15">
        <f>'TEI europe'!I238/'TEI europe'!I$302</f>
        <v>0</v>
      </c>
      <c r="K13" s="15">
        <f>'TEI europe'!J238/'TEI europe'!J$302</f>
        <v>0</v>
      </c>
      <c r="L13" s="15">
        <f>'TEI europe'!K238/'TEI europe'!K$302</f>
        <v>0</v>
      </c>
      <c r="M13" s="15">
        <f>'TEI europe'!L238/'TEI europe'!L$302</f>
        <v>3.4191222180778318E-5</v>
      </c>
      <c r="N13" s="15">
        <f>'TEI europe'!M238/'TEI europe'!M$302</f>
        <v>2.5989581825348637E-5</v>
      </c>
      <c r="O13" s="15">
        <f>'TEI europe'!N238/'TEI europe'!N$302</f>
        <v>6.5985117577665485E-6</v>
      </c>
      <c r="P13" s="34">
        <v>0</v>
      </c>
      <c r="Q13" s="34">
        <v>0</v>
      </c>
    </row>
    <row r="14" spans="1:24">
      <c r="A14" s="6" t="s">
        <v>24</v>
      </c>
      <c r="B14" s="14" t="s">
        <v>25</v>
      </c>
      <c r="C14" s="15">
        <f>'TEI europe'!B239/'TEI europe'!B$302</f>
        <v>0</v>
      </c>
      <c r="D14" s="15">
        <f>'TEI europe'!C239/'TEI europe'!C$302</f>
        <v>0</v>
      </c>
      <c r="E14" s="15">
        <f>'TEI europe'!D239/'TEI europe'!D$302</f>
        <v>2.9099103398426091E-6</v>
      </c>
      <c r="F14" s="15">
        <f>'TEI europe'!E239/'TEI europe'!E$302</f>
        <v>0</v>
      </c>
      <c r="G14" s="15">
        <f>'TEI europe'!F239/'TEI europe'!F$302</f>
        <v>0</v>
      </c>
      <c r="H14" s="15">
        <f>'TEI europe'!G239/'TEI europe'!G$302</f>
        <v>0</v>
      </c>
      <c r="I14" s="15">
        <f>'TEI europe'!H239/'TEI europe'!H$302</f>
        <v>0</v>
      </c>
      <c r="J14" s="15">
        <f>'TEI europe'!I239/'TEI europe'!I$302</f>
        <v>0</v>
      </c>
      <c r="K14" s="15">
        <f>'TEI europe'!J239/'TEI europe'!J$302</f>
        <v>0</v>
      </c>
      <c r="L14" s="15">
        <f>'TEI europe'!K239/'TEI europe'!K$302</f>
        <v>0</v>
      </c>
      <c r="M14" s="15">
        <f>'TEI europe'!L239/'TEI europe'!L$302</f>
        <v>1.4919806042521446E-4</v>
      </c>
      <c r="N14" s="15">
        <f>'TEI europe'!M239/'TEI europe'!M$302</f>
        <v>0</v>
      </c>
      <c r="O14" s="15">
        <f>'TEI europe'!N239/'TEI europe'!N$302</f>
        <v>1.461512472663205E-6</v>
      </c>
      <c r="P14" s="34">
        <v>0</v>
      </c>
      <c r="Q14" s="34">
        <v>0</v>
      </c>
    </row>
    <row r="15" spans="1:24" s="17" customFormat="1">
      <c r="A15" s="4" t="s">
        <v>26</v>
      </c>
      <c r="B15" s="16" t="s">
        <v>27</v>
      </c>
      <c r="C15" s="15">
        <f>'TEI europe'!B240/'TEI europe'!B$302</f>
        <v>1.6800365913728808E-3</v>
      </c>
      <c r="D15" s="15">
        <f>'TEI europe'!C240/'TEI europe'!C$302</f>
        <v>1.1621437570352646E-3</v>
      </c>
      <c r="E15" s="15">
        <f>'TEI europe'!D240/'TEI europe'!D$302</f>
        <v>1.092962323644884E-3</v>
      </c>
      <c r="F15" s="15">
        <f>'TEI europe'!E240/'TEI europe'!E$302</f>
        <v>6.3777735836962595E-3</v>
      </c>
      <c r="G15" s="15">
        <f>'TEI europe'!F240/'TEI europe'!F$302</f>
        <v>1.1066523117459525E-3</v>
      </c>
      <c r="H15" s="15">
        <f>'TEI europe'!G240/'TEI europe'!G$302</f>
        <v>2.7916212877478843E-3</v>
      </c>
      <c r="I15" s="15">
        <f>'TEI europe'!H240/'TEI europe'!H$302</f>
        <v>2.7720135223664381E-3</v>
      </c>
      <c r="J15" s="15">
        <f>'TEI europe'!I240/'TEI europe'!I$302</f>
        <v>6.6654656818591245E-4</v>
      </c>
      <c r="K15" s="15">
        <f>'TEI europe'!J240/'TEI europe'!J$302</f>
        <v>4.6072905647285406E-4</v>
      </c>
      <c r="L15" s="15">
        <f>'TEI europe'!K240/'TEI europe'!K$302</f>
        <v>2.5324423430215121E-4</v>
      </c>
      <c r="M15" s="15">
        <f>'TEI europe'!L240/'TEI europe'!L$302</f>
        <v>5.9990053462638331E-4</v>
      </c>
      <c r="N15" s="15">
        <f>'TEI europe'!M240/'TEI europe'!M$302</f>
        <v>0</v>
      </c>
      <c r="O15" s="15">
        <f>'TEI europe'!N240/'TEI europe'!N$302</f>
        <v>3.4562165302790947E-3</v>
      </c>
      <c r="P15" s="34">
        <v>3.444596691026711E-3</v>
      </c>
      <c r="Q15" s="34">
        <v>3.1864974929420348E-3</v>
      </c>
      <c r="R15"/>
      <c r="S15"/>
      <c r="T15"/>
      <c r="U15"/>
      <c r="V15"/>
      <c r="W15"/>
      <c r="X15"/>
    </row>
    <row r="16" spans="1:24">
      <c r="A16" s="4" t="s">
        <v>28</v>
      </c>
      <c r="B16" s="14" t="s">
        <v>29</v>
      </c>
      <c r="C16" s="15">
        <f>'TEI europe'!B241/'TEI europe'!B$302</f>
        <v>5.9812821054113028E-4</v>
      </c>
      <c r="D16" s="15">
        <f>'TEI europe'!C241/'TEI europe'!C$302</f>
        <v>3.3551739178365832E-5</v>
      </c>
      <c r="E16" s="15">
        <f>'TEI europe'!D241/'TEI europe'!D$302</f>
        <v>2.9407553894449405E-3</v>
      </c>
      <c r="F16" s="15">
        <f>'TEI europe'!E241/'TEI europe'!E$302</f>
        <v>8.1903290019549966E-5</v>
      </c>
      <c r="G16" s="15">
        <f>'TEI europe'!F241/'TEI europe'!F$302</f>
        <v>3.5532640749307816E-3</v>
      </c>
      <c r="H16" s="15">
        <f>'TEI europe'!G241/'TEI europe'!G$302</f>
        <v>2.6169044329591416E-4</v>
      </c>
      <c r="I16" s="15">
        <f>'TEI europe'!H241/'TEI europe'!H$302</f>
        <v>2.9832259173121378E-5</v>
      </c>
      <c r="J16" s="15">
        <f>'TEI europe'!I241/'TEI europe'!I$302</f>
        <v>3.4228067014952261E-4</v>
      </c>
      <c r="K16" s="15">
        <f>'TEI europe'!J241/'TEI europe'!J$302</f>
        <v>1.1638690565766386E-4</v>
      </c>
      <c r="L16" s="15">
        <f>'TEI europe'!K241/'TEI europe'!K$302</f>
        <v>4.8794650154557074E-6</v>
      </c>
      <c r="M16" s="15">
        <f>'TEI europe'!L241/'TEI europe'!L$302</f>
        <v>1.3319035185875919E-3</v>
      </c>
      <c r="N16" s="15">
        <f>'TEI europe'!M241/'TEI europe'!M$302</f>
        <v>2.4667304855287044E-2</v>
      </c>
      <c r="O16" s="15">
        <f>'TEI europe'!N241/'TEI europe'!N$302</f>
        <v>2.0585330825358635E-3</v>
      </c>
      <c r="P16" s="34">
        <v>2.4448953084869114E-5</v>
      </c>
      <c r="Q16" s="34">
        <v>2.4173151404486645E-5</v>
      </c>
      <c r="R16"/>
      <c r="S16"/>
      <c r="T16"/>
      <c r="U16"/>
      <c r="V16"/>
      <c r="W16"/>
      <c r="X16"/>
    </row>
    <row r="17" spans="1:24">
      <c r="A17" s="6" t="s">
        <v>30</v>
      </c>
      <c r="B17" s="14" t="s">
        <v>31</v>
      </c>
      <c r="C17" s="15">
        <f>'TEI europe'!B242/'TEI europe'!B$302</f>
        <v>6.3331222292590259E-4</v>
      </c>
      <c r="D17" s="15">
        <f>'TEI europe'!C242/'TEI europe'!C$302</f>
        <v>5.9353395306959685E-3</v>
      </c>
      <c r="E17" s="15">
        <f>'TEI europe'!D242/'TEI europe'!D$302</f>
        <v>2.9081643936387032E-3</v>
      </c>
      <c r="F17" s="15">
        <f>'TEI europe'!E242/'TEI europe'!E$302</f>
        <v>1.8339214939160099E-3</v>
      </c>
      <c r="G17" s="15">
        <f>'TEI europe'!F242/'TEI europe'!F$302</f>
        <v>9.4020579740772686E-3</v>
      </c>
      <c r="H17" s="15">
        <f>'TEI europe'!G242/'TEI europe'!G$302</f>
        <v>9.8672690678047628E-4</v>
      </c>
      <c r="I17" s="15">
        <f>'TEI europe'!H242/'TEI europe'!H$302</f>
        <v>4.03332144020601E-3</v>
      </c>
      <c r="J17" s="15">
        <f>'TEI europe'!I242/'TEI europe'!I$302</f>
        <v>3.5669248784002882E-3</v>
      </c>
      <c r="K17" s="15">
        <f>'TEI europe'!J242/'TEI europe'!J$302</f>
        <v>2.7299030578620842E-3</v>
      </c>
      <c r="L17" s="15">
        <f>'TEI europe'!K242/'TEI europe'!K$302</f>
        <v>4.734056957995128E-3</v>
      </c>
      <c r="M17" s="15">
        <f>'TEI europe'!L242/'TEI europe'!L$302</f>
        <v>7.3293547183886608E-3</v>
      </c>
      <c r="N17" s="15">
        <f>'TEI europe'!M242/'TEI europe'!M$302</f>
        <v>2.5989581825348637E-5</v>
      </c>
      <c r="O17" s="15">
        <f>'TEI europe'!N242/'TEI europe'!N$302</f>
        <v>2.6905286988087892E-3</v>
      </c>
      <c r="P17" s="34">
        <v>5.0185569354126137E-4</v>
      </c>
      <c r="Q17" s="34">
        <v>5.6955241047798426E-4</v>
      </c>
      <c r="R17"/>
      <c r="S17"/>
      <c r="T17"/>
      <c r="U17"/>
      <c r="V17"/>
      <c r="W17"/>
      <c r="X17"/>
    </row>
    <row r="18" spans="1:24" s="17" customFormat="1">
      <c r="A18" s="6">
        <v>16</v>
      </c>
      <c r="B18" s="16" t="s">
        <v>32</v>
      </c>
      <c r="C18" s="15">
        <f>'TEI europe'!B243/'TEI europe'!B$302</f>
        <v>5.9724861023151095E-3</v>
      </c>
      <c r="D18" s="15">
        <f>'TEI europe'!C243/'TEI europe'!C$302</f>
        <v>2.2380116133261605E-3</v>
      </c>
      <c r="E18" s="15">
        <f>'TEI europe'!D243/'TEI europe'!D$302</f>
        <v>3.4377680754900585E-3</v>
      </c>
      <c r="F18" s="15">
        <f>'TEI europe'!E243/'TEI europe'!E$302</f>
        <v>2.8096389489315182E-3</v>
      </c>
      <c r="G18" s="15">
        <f>'TEI europe'!F243/'TEI europe'!F$302</f>
        <v>4.0077917991991011E-3</v>
      </c>
      <c r="H18" s="15">
        <f>'TEI europe'!G243/'TEI europe'!G$302</f>
        <v>1.8341421363945985E-3</v>
      </c>
      <c r="I18" s="15">
        <f>'TEI europe'!H243/'TEI europe'!H$302</f>
        <v>2.5870535154930859E-3</v>
      </c>
      <c r="J18" s="15">
        <f>'TEI europe'!I243/'TEI europe'!I$302</f>
        <v>1.5852999459556837E-3</v>
      </c>
      <c r="K18" s="15">
        <f>'TEI europe'!J243/'TEI europe'!J$302</f>
        <v>3.0112331896906407E-3</v>
      </c>
      <c r="L18" s="15">
        <f>'TEI europe'!K243/'TEI europe'!K$302</f>
        <v>3.5190701691466563E-3</v>
      </c>
      <c r="M18" s="15">
        <f>'TEI europe'!L243/'TEI europe'!L$302</f>
        <v>3.4968295412159643E-4</v>
      </c>
      <c r="N18" s="15">
        <f>'TEI europe'!M243/'TEI europe'!M$302</f>
        <v>5.9844431834684374E-4</v>
      </c>
      <c r="O18" s="15">
        <f>'TEI europe'!N243/'TEI europe'!N$302</f>
        <v>2.5280403467737877E-3</v>
      </c>
      <c r="P18" s="34">
        <v>1.2491971719119283E-3</v>
      </c>
      <c r="Q18" s="34">
        <v>1.0771153379982507E-3</v>
      </c>
      <c r="R18"/>
      <c r="S18"/>
      <c r="T18"/>
      <c r="U18"/>
      <c r="V18"/>
      <c r="W18"/>
      <c r="X18"/>
    </row>
    <row r="19" spans="1:24">
      <c r="A19" s="6">
        <v>17</v>
      </c>
      <c r="B19" s="14" t="s">
        <v>33</v>
      </c>
      <c r="C19" s="15">
        <f>'TEI europe'!B244/'TEI europe'!B$302</f>
        <v>3.826261346843995E-3</v>
      </c>
      <c r="D19" s="15">
        <f>'TEI europe'!C244/'TEI europe'!C$302</f>
        <v>6.5053503962976553E-3</v>
      </c>
      <c r="E19" s="15">
        <f>'TEI europe'!D244/'TEI europe'!D$302</f>
        <v>2.4740057709341859E-3</v>
      </c>
      <c r="F19" s="15">
        <f>'TEI europe'!E244/'TEI europe'!E$302</f>
        <v>6.8513882607658316E-3</v>
      </c>
      <c r="G19" s="15">
        <f>'TEI europe'!F244/'TEI europe'!F$302</f>
        <v>6.2209132930680124E-3</v>
      </c>
      <c r="H19" s="15">
        <f>'TEI europe'!G244/'TEI europe'!G$302</f>
        <v>4.7773899456992333E-3</v>
      </c>
      <c r="I19" s="15">
        <f>'TEI europe'!H244/'TEI europe'!H$302</f>
        <v>5.8650221534356636E-3</v>
      </c>
      <c r="J19" s="15">
        <f>'TEI europe'!I244/'TEI europe'!I$302</f>
        <v>3.5308953341740227E-3</v>
      </c>
      <c r="K19" s="15">
        <f>'TEI europe'!J244/'TEI europe'!J$302</f>
        <v>4.6803103749659923E-3</v>
      </c>
      <c r="L19" s="15">
        <f>'TEI europe'!K244/'TEI europe'!K$302</f>
        <v>3.2155674451853113E-3</v>
      </c>
      <c r="M19" s="15">
        <f>'TEI europe'!L244/'TEI europe'!L$302</f>
        <v>3.114509511376352E-3</v>
      </c>
      <c r="N19" s="15">
        <f>'TEI europe'!M244/'TEI europe'!M$302</f>
        <v>5.8807128349549834E-3</v>
      </c>
      <c r="O19" s="15">
        <f>'TEI europe'!N244/'TEI europe'!N$302</f>
        <v>5.6598300489626927E-3</v>
      </c>
      <c r="P19" s="34">
        <v>4.2515743686128409E-3</v>
      </c>
      <c r="Q19" s="34">
        <v>3.774527713849661E-3</v>
      </c>
      <c r="R19"/>
      <c r="S19"/>
      <c r="T19"/>
      <c r="U19"/>
      <c r="V19"/>
      <c r="W19"/>
      <c r="X19"/>
    </row>
    <row r="20" spans="1:24">
      <c r="A20" s="6">
        <v>18</v>
      </c>
      <c r="B20" s="14" t="s">
        <v>34</v>
      </c>
      <c r="C20" s="15">
        <f>'TEI europe'!B245/'TEI europe'!B$302</f>
        <v>5.013721764830062E-4</v>
      </c>
      <c r="D20" s="15">
        <f>'TEI europe'!C245/'TEI europe'!C$302</f>
        <v>3.2888078403409143E-4</v>
      </c>
      <c r="E20" s="15">
        <f>'TEI europe'!D245/'TEI europe'!D$302</f>
        <v>3.9574780621859482E-5</v>
      </c>
      <c r="F20" s="15">
        <f>'TEI europe'!E245/'TEI europe'!E$302</f>
        <v>2.2683650322805793E-3</v>
      </c>
      <c r="G20" s="15">
        <f>'TEI europe'!F245/'TEI europe'!F$302</f>
        <v>9.2279017026110442E-4</v>
      </c>
      <c r="H20" s="15">
        <f>'TEI europe'!G245/'TEI europe'!G$302</f>
        <v>1.5439736154458936E-3</v>
      </c>
      <c r="I20" s="15">
        <f>'TEI europe'!H245/'TEI europe'!H$302</f>
        <v>1.9450632980875138E-4</v>
      </c>
      <c r="J20" s="15">
        <f>'TEI europe'!I245/'TEI europe'!I$302</f>
        <v>1.2610340479192938E-4</v>
      </c>
      <c r="K20" s="15">
        <f>'TEI europe'!J245/'TEI europe'!J$302</f>
        <v>6.4457588833973715E-4</v>
      </c>
      <c r="L20" s="15">
        <f>'TEI europe'!K245/'TEI europe'!K$302</f>
        <v>1.3164796611699499E-3</v>
      </c>
      <c r="M20" s="15">
        <f>'TEI europe'!L245/'TEI europe'!L$302</f>
        <v>0</v>
      </c>
      <c r="N20" s="15">
        <f>'TEI europe'!M245/'TEI europe'!M$302</f>
        <v>5.1979163650697274E-5</v>
      </c>
      <c r="O20" s="15">
        <f>'TEI europe'!N245/'TEI europe'!N$302</f>
        <v>1.3894497784665439E-3</v>
      </c>
      <c r="P20" s="34">
        <v>4.949903263672666E-4</v>
      </c>
      <c r="Q20" s="34">
        <v>4.2341472244176954E-4</v>
      </c>
      <c r="R20"/>
      <c r="S20"/>
      <c r="T20"/>
      <c r="U20"/>
      <c r="V20"/>
      <c r="W20"/>
      <c r="X20"/>
    </row>
    <row r="21" spans="1:24" s="17" customFormat="1">
      <c r="A21" s="6">
        <v>19</v>
      </c>
      <c r="B21" s="16" t="s">
        <v>35</v>
      </c>
      <c r="C21" s="15">
        <f>'TEI europe'!B246/'TEI europe'!B$302</f>
        <v>5.2863978608120475E-3</v>
      </c>
      <c r="D21" s="15">
        <f>'TEI europe'!C246/'TEI europe'!C$302</f>
        <v>4.6843389699026145E-3</v>
      </c>
      <c r="E21" s="15">
        <f>'TEI europe'!D246/'TEI europe'!D$302</f>
        <v>2.3593553035443876E-3</v>
      </c>
      <c r="F21" s="15">
        <f>'TEI europe'!E246/'TEI europe'!E$302</f>
        <v>3.4862313447451918E-3</v>
      </c>
      <c r="G21" s="15">
        <f>'TEI europe'!F246/'TEI europe'!F$302</f>
        <v>4.7994611593973066E-3</v>
      </c>
      <c r="H21" s="15">
        <f>'TEI europe'!G246/'TEI europe'!G$302</f>
        <v>6.8008728145961695E-3</v>
      </c>
      <c r="I21" s="15">
        <f>'TEI europe'!H246/'TEI europe'!H$302</f>
        <v>2.3668914427954504E-3</v>
      </c>
      <c r="J21" s="15">
        <f>'TEI europe'!I246/'TEI europe'!I$302</f>
        <v>3.8011169158710142E-3</v>
      </c>
      <c r="K21" s="15">
        <f>'TEI europe'!J246/'TEI europe'!J$302</f>
        <v>2.9196804326924149E-3</v>
      </c>
      <c r="L21" s="15">
        <f>'TEI europe'!K246/'TEI europe'!K$302</f>
        <v>4.1724305347161754E-3</v>
      </c>
      <c r="M21" s="15">
        <f>'TEI europe'!L246/'TEI europe'!L$302</f>
        <v>2.4493348253139379E-3</v>
      </c>
      <c r="N21" s="15">
        <f>'TEI europe'!M246/'TEI europe'!M$302</f>
        <v>2.0037055672192036E-3</v>
      </c>
      <c r="O21" s="15">
        <f>'TEI europe'!N246/'TEI europe'!N$302</f>
        <v>4.1544143204375068E-3</v>
      </c>
      <c r="P21" s="34">
        <v>2.3428625951707662E-3</v>
      </c>
      <c r="Q21" s="34">
        <v>2.0539304106613706E-3</v>
      </c>
      <c r="R21"/>
      <c r="S21"/>
      <c r="T21"/>
      <c r="U21"/>
      <c r="V21"/>
      <c r="W21"/>
      <c r="X21"/>
    </row>
    <row r="22" spans="1:24">
      <c r="A22" s="6">
        <v>20</v>
      </c>
      <c r="B22" s="14" t="s">
        <v>36</v>
      </c>
      <c r="C22" s="15">
        <f>'TEI europe'!B247/'TEI europe'!B$302</f>
        <v>2.500703680247696E-2</v>
      </c>
      <c r="D22" s="15">
        <f>'TEI europe'!C247/'TEI europe'!C$302</f>
        <v>3.9656312206675752E-2</v>
      </c>
      <c r="E22" s="15">
        <f>'TEI europe'!D247/'TEI europe'!D$302</f>
        <v>2.3186747569933875E-2</v>
      </c>
      <c r="F22" s="15">
        <f>'TEI europe'!E247/'TEI europe'!E$302</f>
        <v>1.6697588126159554E-2</v>
      </c>
      <c r="G22" s="15">
        <f>'TEI europe'!F247/'TEI europe'!F$302</f>
        <v>3.0124822982328176E-2</v>
      </c>
      <c r="H22" s="15">
        <f>'TEI europe'!G247/'TEI europe'!G$302</f>
        <v>2.5814992553367534E-2</v>
      </c>
      <c r="I22" s="15">
        <f>'TEI europe'!H247/'TEI europe'!H$302</f>
        <v>2.4191575608667588E-2</v>
      </c>
      <c r="J22" s="15">
        <f>'TEI europe'!I247/'TEI europe'!I$302</f>
        <v>7.1158349846874441E-3</v>
      </c>
      <c r="K22" s="15">
        <f>'TEI europe'!J247/'TEI europe'!J$302</f>
        <v>3.2591298855627601E-2</v>
      </c>
      <c r="L22" s="15">
        <f>'TEI europe'!K247/'TEI europe'!K$302</f>
        <v>1.6152005094161485E-2</v>
      </c>
      <c r="M22" s="15">
        <f>'TEI europe'!L247/'TEI europe'!L$302</f>
        <v>2.3654109163247544E-3</v>
      </c>
      <c r="N22" s="15">
        <f>'TEI europe'!M247/'TEI europe'!M$302</f>
        <v>2.3314478727641263E-2</v>
      </c>
      <c r="O22" s="15">
        <f>'TEI europe'!N247/'TEI europe'!N$302</f>
        <v>2.0974758782431029E-2</v>
      </c>
      <c r="P22" s="34">
        <v>1.1996138072631278E-2</v>
      </c>
      <c r="Q22" s="34">
        <v>1.1707862996906368E-2</v>
      </c>
      <c r="R22"/>
      <c r="S22"/>
      <c r="T22"/>
      <c r="U22"/>
      <c r="V22"/>
      <c r="W22"/>
      <c r="X22"/>
    </row>
    <row r="23" spans="1:24">
      <c r="A23" s="6">
        <v>21</v>
      </c>
      <c r="B23" s="14" t="s">
        <v>37</v>
      </c>
      <c r="C23" s="15">
        <f>'TEI europe'!B248/'TEI europe'!B$302</f>
        <v>0</v>
      </c>
      <c r="D23" s="15">
        <f>'TEI europe'!C248/'TEI europe'!C$302</f>
        <v>2.5071629276141497E-5</v>
      </c>
      <c r="E23" s="15">
        <f>'TEI europe'!D248/'TEI europe'!D$302</f>
        <v>2.2639102443975496E-4</v>
      </c>
      <c r="F23" s="15">
        <f>'TEI europe'!E248/'TEI europe'!E$302</f>
        <v>0</v>
      </c>
      <c r="G23" s="15">
        <f>'TEI europe'!F248/'TEI europe'!F$302</f>
        <v>5.6403923881805947E-5</v>
      </c>
      <c r="H23" s="15">
        <f>'TEI europe'!G248/'TEI europe'!G$302</f>
        <v>0</v>
      </c>
      <c r="I23" s="15">
        <f>'TEI europe'!H248/'TEI europe'!H$302</f>
        <v>4.4748388759682065E-5</v>
      </c>
      <c r="J23" s="15">
        <f>'TEI europe'!I248/'TEI europe'!I$302</f>
        <v>0</v>
      </c>
      <c r="K23" s="15">
        <f>'TEI europe'!J248/'TEI europe'!J$302</f>
        <v>0</v>
      </c>
      <c r="L23" s="15">
        <f>'TEI europe'!K248/'TEI europe'!K$302</f>
        <v>2.9374379393043356E-4</v>
      </c>
      <c r="M23" s="15">
        <f>'TEI europe'!L248/'TEI europe'!L$302</f>
        <v>0</v>
      </c>
      <c r="N23" s="15">
        <f>'TEI europe'!M248/'TEI europe'!M$302</f>
        <v>2.2118502006099341E-3</v>
      </c>
      <c r="O23" s="15">
        <f>'TEI europe'!N248/'TEI europe'!N$302</f>
        <v>1.6125836629068076E-4</v>
      </c>
      <c r="P23" s="34">
        <v>2.2347394157769973E-4</v>
      </c>
      <c r="Q23" s="34">
        <v>1.6474368942027417E-4</v>
      </c>
      <c r="R23"/>
      <c r="S23"/>
      <c r="T23"/>
      <c r="U23"/>
      <c r="V23"/>
      <c r="W23"/>
      <c r="X23"/>
    </row>
    <row r="24" spans="1:24">
      <c r="A24" s="6">
        <v>22</v>
      </c>
      <c r="B24" s="14" t="s">
        <v>38</v>
      </c>
      <c r="C24" s="15">
        <f>'TEI europe'!B249/'TEI europe'!B$302</f>
        <v>2.9466610372246859E-2</v>
      </c>
      <c r="D24" s="15">
        <f>'TEI europe'!C249/'TEI europe'!C$302</f>
        <v>4.8636379892700789E-2</v>
      </c>
      <c r="E24" s="15">
        <f>'TEI europe'!D249/'TEI europe'!D$302</f>
        <v>2.2553551079984122E-2</v>
      </c>
      <c r="F24" s="15">
        <f>'TEI europe'!E249/'TEI europe'!E$302</f>
        <v>3.5937739255534701E-2</v>
      </c>
      <c r="G24" s="15">
        <f>'TEI europe'!F249/'TEI europe'!F$302</f>
        <v>6.2907772442397952E-2</v>
      </c>
      <c r="H24" s="15">
        <f>'TEI europe'!G249/'TEI europe'!G$302</f>
        <v>3.9375175582742283E-2</v>
      </c>
      <c r="I24" s="15">
        <f>'TEI europe'!H249/'TEI europe'!H$302</f>
        <v>3.5074980400205728E-2</v>
      </c>
      <c r="J24" s="15">
        <f>'TEI europe'!I249/'TEI europe'!I$302</f>
        <v>1.1079084849576653E-2</v>
      </c>
      <c r="K24" s="15">
        <f>'TEI europe'!J249/'TEI europe'!J$302</f>
        <v>2.7963992708397428E-2</v>
      </c>
      <c r="L24" s="15">
        <f>'TEI europe'!K249/'TEI europe'!K$302</f>
        <v>2.5752352512070587E-2</v>
      </c>
      <c r="M24" s="15">
        <f>'TEI europe'!L249/'TEI europe'!L$302</f>
        <v>1.9391085415889592E-2</v>
      </c>
      <c r="N24" s="15">
        <f>'TEI europe'!M249/'TEI europe'!M$302</f>
        <v>2.9013036511030862E-2</v>
      </c>
      <c r="O24" s="15">
        <f>'TEI europe'!N249/'TEI europe'!N$302</f>
        <v>3.554959785833145E-2</v>
      </c>
      <c r="P24" s="34">
        <v>3.1026651899752372E-2</v>
      </c>
      <c r="Q24" s="34">
        <v>2.9786193786595423E-2</v>
      </c>
      <c r="R24"/>
      <c r="S24"/>
      <c r="T24"/>
      <c r="U24"/>
      <c r="V24"/>
      <c r="W24"/>
      <c r="X24"/>
    </row>
    <row r="25" spans="1:24" s="17" customFormat="1">
      <c r="A25" s="6">
        <v>23</v>
      </c>
      <c r="B25" s="16" t="s">
        <v>39</v>
      </c>
      <c r="C25" s="15">
        <f>'TEI europe'!B250/'TEI europe'!B$302</f>
        <v>4.3012455140384216E-3</v>
      </c>
      <c r="D25" s="15">
        <f>'TEI europe'!C250/'TEI europe'!C$302</f>
        <v>1.2394233672746656E-2</v>
      </c>
      <c r="E25" s="15">
        <f>'TEI europe'!D250/'TEI europe'!D$302</f>
        <v>1.6183757346068656E-2</v>
      </c>
      <c r="F25" s="15">
        <f>'TEI europe'!E250/'TEI europe'!E$302</f>
        <v>7.8413497662195228E-3</v>
      </c>
      <c r="G25" s="15">
        <f>'TEI europe'!F250/'TEI europe'!F$302</f>
        <v>1.6474524014062158E-2</v>
      </c>
      <c r="H25" s="15">
        <f>'TEI europe'!G250/'TEI europe'!G$302</f>
        <v>1.0095863366801489E-2</v>
      </c>
      <c r="I25" s="15">
        <f>'TEI europe'!H250/'TEI europe'!H$302</f>
        <v>6.8990082563760496E-3</v>
      </c>
      <c r="J25" s="15">
        <f>'TEI europe'!I250/'TEI europe'!I$302</f>
        <v>3.2246442082507656E-3</v>
      </c>
      <c r="K25" s="15">
        <f>'TEI europe'!J250/'TEI europe'!J$302</f>
        <v>8.0444108709817799E-3</v>
      </c>
      <c r="L25" s="15">
        <f>'TEI europe'!K250/'TEI europe'!K$302</f>
        <v>5.3420382989209075E-3</v>
      </c>
      <c r="M25" s="15">
        <f>'TEI europe'!L250/'TEI europe'!L$302</f>
        <v>3.4657466119607109E-3</v>
      </c>
      <c r="N25" s="15">
        <f>'TEI europe'!M250/'TEI europe'!M$302</f>
        <v>7.5198803202554806E-3</v>
      </c>
      <c r="O25" s="15">
        <f>'TEI europe'!N250/'TEI europe'!N$302</f>
        <v>8.7542281845242563E-3</v>
      </c>
      <c r="P25" s="34">
        <v>1.8226936415445334E-2</v>
      </c>
      <c r="Q25" s="34">
        <v>1.7917121508012016E-2</v>
      </c>
      <c r="R25"/>
      <c r="S25"/>
      <c r="T25"/>
      <c r="U25"/>
      <c r="V25"/>
      <c r="W25"/>
      <c r="X25"/>
    </row>
    <row r="26" spans="1:24">
      <c r="A26" s="6">
        <v>24</v>
      </c>
      <c r="B26" s="14" t="s">
        <v>40</v>
      </c>
      <c r="C26" s="15">
        <f>'TEI europe'!B251/'TEI europe'!B$302</f>
        <v>0.140806417563859</v>
      </c>
      <c r="D26" s="15">
        <f>'TEI europe'!C251/'TEI europe'!C$302</f>
        <v>0.17515372042699928</v>
      </c>
      <c r="E26" s="15">
        <f>'TEI europe'!D251/'TEI europe'!D$302</f>
        <v>5.6886419215651129E-2</v>
      </c>
      <c r="F26" s="15">
        <f>'TEI europe'!E251/'TEI europe'!E$302</f>
        <v>7.7277534639750164E-2</v>
      </c>
      <c r="G26" s="15">
        <f>'TEI europe'!F251/'TEI europe'!F$302</f>
        <v>9.6904871302910506E-2</v>
      </c>
      <c r="H26" s="15">
        <f>'TEI europe'!G251/'TEI europe'!G$302</f>
        <v>8.6078453255544571E-2</v>
      </c>
      <c r="I26" s="15">
        <f>'TEI europe'!H251/'TEI europe'!H$302</f>
        <v>5.8385907718082768E-2</v>
      </c>
      <c r="J26" s="15">
        <f>'TEI europe'!I251/'TEI europe'!I$302</f>
        <v>3.6209691947396865E-2</v>
      </c>
      <c r="K26" s="15">
        <f>'TEI europe'!J251/'TEI europe'!J$302</f>
        <v>7.4551743616697141E-2</v>
      </c>
      <c r="L26" s="15">
        <f>'TEI europe'!K251/'TEI europe'!K$302</f>
        <v>7.9904655253598023E-2</v>
      </c>
      <c r="M26" s="15">
        <f>'TEI europe'!L251/'TEI europe'!L$302</f>
        <v>0.1193366902896929</v>
      </c>
      <c r="N26" s="15">
        <f>'TEI europe'!M251/'TEI europe'!M$302</f>
        <v>0.13569776213741969</v>
      </c>
      <c r="O26" s="15">
        <f>'TEI europe'!N251/'TEI europe'!N$302</f>
        <v>8.5176758791344814E-2</v>
      </c>
      <c r="P26" s="34">
        <v>0.10127887280845374</v>
      </c>
      <c r="Q26" s="34">
        <v>8.9884603784742681E-2</v>
      </c>
      <c r="R26"/>
      <c r="S26"/>
      <c r="T26"/>
      <c r="U26"/>
      <c r="V26"/>
      <c r="W26"/>
      <c r="X26"/>
    </row>
    <row r="27" spans="1:24" s="17" customFormat="1">
      <c r="A27" s="6">
        <v>25</v>
      </c>
      <c r="B27" s="16" t="s">
        <v>41</v>
      </c>
      <c r="C27" s="15">
        <f>'TEI europe'!B252/'TEI europe'!B$302</f>
        <v>5.9496164942650073E-2</v>
      </c>
      <c r="D27" s="15">
        <f>'TEI europe'!C252/'TEI europe'!C$302</f>
        <v>0.1284570734993247</v>
      </c>
      <c r="E27" s="15">
        <f>'TEI europe'!D252/'TEI europe'!D$302</f>
        <v>0.13406597115929664</v>
      </c>
      <c r="F27" s="15">
        <f>'TEI europe'!E252/'TEI europe'!E$302</f>
        <v>7.1711671931030313E-2</v>
      </c>
      <c r="G27" s="15">
        <f>'TEI europe'!F252/'TEI europe'!F$302</f>
        <v>0.1271932290385713</v>
      </c>
      <c r="H27" s="15">
        <f>'TEI europe'!G252/'TEI europe'!G$302</f>
        <v>0.20756362348902629</v>
      </c>
      <c r="I27" s="15">
        <f>'TEI europe'!H252/'TEI europe'!H$302</f>
        <v>5.2005980771319037E-2</v>
      </c>
      <c r="J27" s="15">
        <f>'TEI europe'!I252/'TEI europe'!I$302</f>
        <v>4.2803098540803462E-2</v>
      </c>
      <c r="K27" s="15">
        <f>'TEI europe'!J252/'TEI europe'!J$302</f>
        <v>0.1077972554929801</v>
      </c>
      <c r="L27" s="15">
        <f>'TEI europe'!K252/'TEI europe'!K$302</f>
        <v>0.14553004408596648</v>
      </c>
      <c r="M27" s="15">
        <f>'TEI europe'!L252/'TEI europe'!L$302</f>
        <v>0.11440382941688425</v>
      </c>
      <c r="N27" s="15">
        <f>'TEI europe'!M252/'TEI europe'!M$302</f>
        <v>0.1446748828701982</v>
      </c>
      <c r="O27" s="15">
        <f>'TEI europe'!N252/'TEI europe'!N$302</f>
        <v>0.111039770330116</v>
      </c>
      <c r="P27" s="34">
        <v>0.10744099559184997</v>
      </c>
      <c r="Q27" s="34">
        <v>0.10237855202713207</v>
      </c>
      <c r="R27"/>
      <c r="S27"/>
      <c r="T27"/>
      <c r="U27"/>
      <c r="V27"/>
      <c r="W27"/>
      <c r="X27"/>
    </row>
    <row r="28" spans="1:24">
      <c r="A28" s="6">
        <v>26</v>
      </c>
      <c r="B28" s="14" t="s">
        <v>42</v>
      </c>
      <c r="C28" s="15">
        <f>'TEI europe'!B253/'TEI europe'!B$302</f>
        <v>0.13570473576806702</v>
      </c>
      <c r="D28" s="15">
        <f>'TEI europe'!C253/'TEI europe'!C$302</f>
        <v>0.20067000242236177</v>
      </c>
      <c r="E28" s="15">
        <f>'TEI europe'!D253/'TEI europe'!D$302</f>
        <v>7.6411335613927073E-2</v>
      </c>
      <c r="F28" s="15">
        <f>'TEI europe'!E253/'TEI europe'!E$302</f>
        <v>0.10634251955886176</v>
      </c>
      <c r="G28" s="15">
        <f>'TEI europe'!F253/'TEI europe'!F$302</f>
        <v>0.12798947663934435</v>
      </c>
      <c r="H28" s="15">
        <f>'TEI europe'!G253/'TEI europe'!G$302</f>
        <v>3.6045549530688982E-2</v>
      </c>
      <c r="I28" s="15">
        <f>'TEI europe'!H253/'TEI europe'!H$302</f>
        <v>0.3834722124438707</v>
      </c>
      <c r="J28" s="15">
        <f>'TEI europe'!I253/'TEI europe'!I$302</f>
        <v>0.29873896595208072</v>
      </c>
      <c r="K28" s="15">
        <f>'TEI europe'!J253/'TEI europe'!J$302</f>
        <v>0.11855526042867448</v>
      </c>
      <c r="L28" s="15">
        <f>'TEI europe'!K253/'TEI europe'!K$302</f>
        <v>9.150411948833935E-2</v>
      </c>
      <c r="M28" s="15">
        <f>'TEI europe'!L253/'TEI europe'!L$302</f>
        <v>0.12384993161755564</v>
      </c>
      <c r="N28" s="15">
        <f>'TEI europe'!M253/'TEI europe'!M$302</f>
        <v>0.12435285371307911</v>
      </c>
      <c r="O28" s="15">
        <f>'TEI europe'!N253/'TEI europe'!N$302</f>
        <v>0.12179608248672208</v>
      </c>
      <c r="P28" s="34">
        <v>0.15906771408018536</v>
      </c>
      <c r="Q28" s="34">
        <v>0.16074273985493578</v>
      </c>
      <c r="R28"/>
      <c r="S28"/>
      <c r="T28"/>
      <c r="U28"/>
      <c r="V28"/>
      <c r="W28"/>
      <c r="X28"/>
    </row>
    <row r="29" spans="1:24">
      <c r="A29" s="6">
        <v>27</v>
      </c>
      <c r="B29" s="14" t="s">
        <v>43</v>
      </c>
      <c r="C29" s="15">
        <f>'TEI europe'!B254/'TEI europe'!B$302</f>
        <v>9.8005066497783414E-2</v>
      </c>
      <c r="D29" s="15">
        <f>'TEI europe'!C254/'TEI europe'!C$302</f>
        <v>9.8072839719654914E-2</v>
      </c>
      <c r="E29" s="15">
        <f>'TEI europe'!D254/'TEI europe'!D$302</f>
        <v>0.17897403545201965</v>
      </c>
      <c r="F29" s="15">
        <f>'TEI europe'!E254/'TEI europe'!E$302</f>
        <v>0.10430562034620165</v>
      </c>
      <c r="G29" s="15">
        <f>'TEI europe'!F254/'TEI europe'!F$302</f>
        <v>9.0490756257585014E-2</v>
      </c>
      <c r="H29" s="15">
        <f>'TEI europe'!G254/'TEI europe'!G$302</f>
        <v>9.5225303926511157E-2</v>
      </c>
      <c r="I29" s="15">
        <f>'TEI europe'!H254/'TEI europe'!H$302</f>
        <v>0.17579136033908541</v>
      </c>
      <c r="J29" s="15">
        <f>'TEI europe'!I254/'TEI europe'!I$302</f>
        <v>3.5759322644568547E-2</v>
      </c>
      <c r="K29" s="15">
        <f>'TEI europe'!J254/'TEI europe'!J$302</f>
        <v>0.10386678814395504</v>
      </c>
      <c r="L29" s="15">
        <f>'TEI europe'!K254/'TEI europe'!K$302</f>
        <v>0.1140921389378869</v>
      </c>
      <c r="M29" s="15">
        <f>'TEI europe'!L254/'TEI europe'!L$302</f>
        <v>0.11640401591445979</v>
      </c>
      <c r="N29" s="15">
        <f>'TEI europe'!M254/'TEI europe'!M$302</f>
        <v>7.9909300919005277E-2</v>
      </c>
      <c r="O29" s="15">
        <f>'TEI europe'!N254/'TEI europe'!N$302</f>
        <v>9.8080119592816248E-2</v>
      </c>
      <c r="P29" s="34">
        <v>8.8271125088766167E-2</v>
      </c>
      <c r="Q29" s="34">
        <v>8.8861694907469646E-2</v>
      </c>
      <c r="R29"/>
      <c r="S29"/>
      <c r="T29"/>
      <c r="U29"/>
      <c r="V29"/>
      <c r="W29"/>
      <c r="X29"/>
    </row>
    <row r="30" spans="1:24">
      <c r="A30" s="6">
        <v>28</v>
      </c>
      <c r="B30" s="14" t="s">
        <v>44</v>
      </c>
      <c r="C30" s="15">
        <f>'TEI europe'!B255/'TEI europe'!B$302</f>
        <v>0.24199563718246433</v>
      </c>
      <c r="D30" s="15">
        <f>'TEI europe'!C255/'TEI europe'!C$302</f>
        <v>2.6597680358111348E-2</v>
      </c>
      <c r="E30" s="15">
        <f>'TEI europe'!D255/'TEI europe'!D$302</f>
        <v>0.24180947536644504</v>
      </c>
      <c r="F30" s="15">
        <f>'TEI europe'!E255/'TEI europe'!E$302</f>
        <v>0.20699097995506002</v>
      </c>
      <c r="G30" s="15">
        <f>'TEI europe'!F255/'TEI europe'!F$302</f>
        <v>0.10964886176698477</v>
      </c>
      <c r="H30" s="15">
        <f>'TEI europe'!G255/'TEI europe'!G$302</f>
        <v>0.16831929312793201</v>
      </c>
      <c r="I30" s="15">
        <f>'TEI europe'!H255/'TEI europe'!H$302</f>
        <v>9.1267620423880605E-2</v>
      </c>
      <c r="J30" s="15">
        <f>'TEI europe'!I255/'TEI europe'!I$302</f>
        <v>0.13938029183930822</v>
      </c>
      <c r="K30" s="15">
        <f>'TEI europe'!J255/'TEI europe'!J$302</f>
        <v>0.20514637692010596</v>
      </c>
      <c r="L30" s="15">
        <f>'TEI europe'!K255/'TEI europe'!K$302</f>
        <v>9.2410724088210994E-2</v>
      </c>
      <c r="M30" s="15">
        <f>'TEI europe'!L255/'TEI europe'!L$302</f>
        <v>0.16703344523187866</v>
      </c>
      <c r="N30" s="15">
        <f>'TEI europe'!M255/'TEI europe'!M$302</f>
        <v>0.1648407465575773</v>
      </c>
      <c r="O30" s="15">
        <f>'TEI europe'!N255/'TEI europe'!N$302</f>
        <v>0.17163553895920514</v>
      </c>
      <c r="P30" s="34">
        <v>0.15565825507428116</v>
      </c>
      <c r="Q30" s="34">
        <v>0.18397678264035164</v>
      </c>
      <c r="R30"/>
      <c r="S30"/>
      <c r="T30"/>
      <c r="U30"/>
      <c r="V30"/>
      <c r="W30"/>
      <c r="X30"/>
    </row>
    <row r="31" spans="1:24">
      <c r="A31" s="6">
        <v>29</v>
      </c>
      <c r="B31" s="14" t="s">
        <v>45</v>
      </c>
      <c r="C31" s="15">
        <f>'TEI europe'!B256/'TEI europe'!B$302</f>
        <v>1.0731123777355572E-3</v>
      </c>
      <c r="D31" s="15">
        <f>'TEI europe'!C256/'TEI europe'!C$302</f>
        <v>5.3335098179394129E-2</v>
      </c>
      <c r="E31" s="15">
        <f>'TEI europe'!D256/'TEI europe'!D$302</f>
        <v>3.8079086707180384E-3</v>
      </c>
      <c r="F31" s="15">
        <f>'TEI europe'!E256/'TEI europe'!E$302</f>
        <v>3.4937094712252377E-2</v>
      </c>
      <c r="G31" s="15">
        <f>'TEI europe'!F256/'TEI europe'!F$302</f>
        <v>2.6778861640625328E-2</v>
      </c>
      <c r="H31" s="15">
        <f>'TEI europe'!G256/'TEI europe'!G$302</f>
        <v>4.0438100589188335E-2</v>
      </c>
      <c r="I31" s="15">
        <f>'TEI europe'!H256/'TEI europe'!H$302</f>
        <v>4.4193508739062007E-3</v>
      </c>
      <c r="J31" s="15">
        <f>'TEI europe'!I256/'TEI europe'!I$302</f>
        <v>7.2059088452531075E-4</v>
      </c>
      <c r="K31" s="15">
        <f>'TEI europe'!J256/'TEI europe'!J$302</f>
        <v>2.00978687852543E-2</v>
      </c>
      <c r="L31" s="15">
        <f>'TEI europe'!K256/'TEI europe'!K$302</f>
        <v>9.3899448864426541E-2</v>
      </c>
      <c r="M31" s="15">
        <f>'TEI europe'!L256/'TEI europe'!L$302</f>
        <v>0</v>
      </c>
      <c r="N31" s="15">
        <f>'TEI europe'!M256/'TEI europe'!M$302</f>
        <v>2.1232804414946016E-2</v>
      </c>
      <c r="O31" s="15">
        <f>'TEI europe'!N256/'TEI europe'!N$302</f>
        <v>3.1203161057574733E-2</v>
      </c>
      <c r="P31" s="34">
        <v>1.5000894762893305E-2</v>
      </c>
      <c r="Q31" s="34">
        <v>1.3575403759844354E-2</v>
      </c>
    </row>
    <row r="32" spans="1:24">
      <c r="A32" s="6">
        <v>30</v>
      </c>
      <c r="B32" s="14" t="s">
        <v>46</v>
      </c>
      <c r="C32" s="15">
        <f>'TEI europe'!B257/'TEI europe'!B$302</f>
        <v>0</v>
      </c>
      <c r="D32" s="15">
        <f>'TEI europe'!C257/'TEI europe'!C$302</f>
        <v>5.6886789426703992E-3</v>
      </c>
      <c r="E32" s="15">
        <f>'TEI europe'!D257/'TEI europe'!D$302</f>
        <v>5.7558026522086807E-4</v>
      </c>
      <c r="F32" s="15">
        <f>'TEI europe'!E257/'TEI europe'!E$302</f>
        <v>4.5580961402184324E-4</v>
      </c>
      <c r="G32" s="15">
        <f>'TEI europe'!F257/'TEI europe'!F$302</f>
        <v>4.2138126250660876E-4</v>
      </c>
      <c r="H32" s="15">
        <f>'TEI europe'!G257/'TEI europe'!G$302</f>
        <v>1.0467617731836566E-4</v>
      </c>
      <c r="I32" s="15">
        <f>'TEI europe'!H257/'TEI europe'!H$302</f>
        <v>2.1455360797308894E-3</v>
      </c>
      <c r="J32" s="15">
        <f>'TEI europe'!I257/'TEI europe'!I$302</f>
        <v>0</v>
      </c>
      <c r="K32" s="15">
        <f>'TEI europe'!J257/'TEI europe'!J$302</f>
        <v>1.7022882258706594E-2</v>
      </c>
      <c r="L32" s="15">
        <f>'TEI europe'!K257/'TEI europe'!K$302</f>
        <v>2.9667147293970697E-3</v>
      </c>
      <c r="M32" s="15">
        <f>'TEI europe'!L257/'TEI europe'!L$302</f>
        <v>2.9995026731319166E-4</v>
      </c>
      <c r="N32" s="15">
        <f>'TEI europe'!M257/'TEI europe'!M$302</f>
        <v>9.2632341116453167E-3</v>
      </c>
      <c r="O32" s="15">
        <f>'TEI europe'!N257/'TEI europe'!N$302</f>
        <v>1.8711121959424592E-3</v>
      </c>
      <c r="P32" s="34">
        <v>1.8618169593044569E-2</v>
      </c>
      <c r="Q32" s="34">
        <v>1.9764298222191071E-2</v>
      </c>
    </row>
    <row r="33" spans="1:17">
      <c r="A33" s="6" t="s">
        <v>47</v>
      </c>
      <c r="B33" s="14" t="s">
        <v>48</v>
      </c>
      <c r="C33" s="15">
        <f>'TEI europe'!B258/'TEI europe'!B$302</f>
        <v>2.964253043417072E-3</v>
      </c>
      <c r="D33" s="15">
        <f>'TEI europe'!C258/'TEI europe'!C$302</f>
        <v>5.1802410489674711E-3</v>
      </c>
      <c r="E33" s="15">
        <f>'TEI europe'!D258/'TEI europe'!D$302</f>
        <v>4.3043393746951862E-3</v>
      </c>
      <c r="F33" s="15">
        <f>'TEI europe'!E258/'TEI europe'!E$302</f>
        <v>3.5823786852029241E-3</v>
      </c>
      <c r="G33" s="15">
        <f>'TEI europe'!F258/'TEI europe'!F$302</f>
        <v>9.0911038742353661E-3</v>
      </c>
      <c r="H33" s="15">
        <f>'TEI europe'!G258/'TEI europe'!G$302</f>
        <v>3.2518885968389334E-3</v>
      </c>
      <c r="I33" s="15">
        <f>'TEI europe'!H258/'TEI europe'!H$302</f>
        <v>2.4426653810951781E-3</v>
      </c>
      <c r="J33" s="15">
        <f>'TEI europe'!I258/'TEI europe'!I$302</f>
        <v>1.5672851738425509E-3</v>
      </c>
      <c r="K33" s="15">
        <f>'TEI europe'!J258/'TEI europe'!J$302</f>
        <v>5.8445500904778461E-3</v>
      </c>
      <c r="L33" s="15">
        <f>'TEI europe'!K258/'TEI europe'!K$302</f>
        <v>3.4073304202927204E-3</v>
      </c>
      <c r="M33" s="15">
        <f>'TEI europe'!L258/'TEI europe'!L$302</f>
        <v>4.898669650627875E-3</v>
      </c>
      <c r="N33" s="15">
        <f>'TEI europe'!M258/'TEI europe'!M$302</f>
        <v>1.7173642095644854E-3</v>
      </c>
      <c r="O33" s="15">
        <f>'TEI europe'!N258/'TEI europe'!N$302</f>
        <v>3.8135201537939441E-3</v>
      </c>
      <c r="P33" s="34">
        <v>0</v>
      </c>
      <c r="Q33" s="34">
        <v>0</v>
      </c>
    </row>
    <row r="34" spans="1:17">
      <c r="A34" s="6">
        <v>33</v>
      </c>
      <c r="B34" s="14" t="s">
        <v>49</v>
      </c>
      <c r="C34" s="15">
        <f>'TEI europe'!B259/'TEI europe'!B$302</f>
        <v>2.3344592217296463E-2</v>
      </c>
      <c r="D34" s="15">
        <f>'TEI europe'!C259/'TEI europe'!C$302</f>
        <v>2.9832657935594666E-2</v>
      </c>
      <c r="E34" s="15">
        <f>'TEI europe'!D259/'TEI europe'!D$302</f>
        <v>2.1827819441227376E-2</v>
      </c>
      <c r="F34" s="15">
        <f>'TEI europe'!E259/'TEI europe'!E$302</f>
        <v>2.3303266516866736E-2</v>
      </c>
      <c r="G34" s="15">
        <f>'TEI europe'!F259/'TEI europe'!F$302</f>
        <v>1.884934896503378E-2</v>
      </c>
      <c r="H34" s="15">
        <f>'TEI europe'!G259/'TEI europe'!G$302</f>
        <v>8.6988982062659471E-3</v>
      </c>
      <c r="I34" s="15">
        <f>'TEI europe'!H259/'TEI europe'!H$302</f>
        <v>7.9693897155076448E-3</v>
      </c>
      <c r="J34" s="15">
        <f>'TEI europe'!I259/'TEI europe'!I$302</f>
        <v>6.9176724914429832E-3</v>
      </c>
      <c r="K34" s="15">
        <f>'TEI europe'!J259/'TEI europe'!J$302</f>
        <v>3.666743516619235E-2</v>
      </c>
      <c r="L34" s="15">
        <f>'TEI europe'!K259/'TEI europe'!K$302</f>
        <v>2.2288908244100125E-2</v>
      </c>
      <c r="M34" s="15">
        <f>'TEI europe'!L259/'TEI europe'!L$302</f>
        <v>9.4229454183762273E-2</v>
      </c>
      <c r="N34" s="15">
        <f>'TEI europe'!M259/'TEI europe'!M$302</f>
        <v>1.1579270618344588E-2</v>
      </c>
      <c r="O34" s="15">
        <f>'TEI europe'!N259/'TEI europe'!N$302</f>
        <v>1.9145683158103294E-2</v>
      </c>
      <c r="P34" s="34">
        <v>1.1533598031711216E-2</v>
      </c>
      <c r="Q34" s="34">
        <v>1.0644390839056859E-2</v>
      </c>
    </row>
    <row r="35" spans="1:17">
      <c r="A35" s="6">
        <v>35</v>
      </c>
      <c r="B35" s="14" t="s">
        <v>50</v>
      </c>
      <c r="C35" s="15">
        <f>'TEI europe'!B260/'TEI europe'!B$302</f>
        <v>1.1390824009570054E-2</v>
      </c>
      <c r="D35" s="15">
        <f>'TEI europe'!C260/'TEI europe'!C$302</f>
        <v>1.6030726019078765E-2</v>
      </c>
      <c r="E35" s="15">
        <f>'TEI europe'!D260/'TEI europe'!D$302</f>
        <v>4.3485700118607949E-3</v>
      </c>
      <c r="F35" s="15">
        <f>'TEI europe'!E260/'TEI europe'!E$302</f>
        <v>1.0508548210769214E-2</v>
      </c>
      <c r="G35" s="15">
        <f>'TEI europe'!F260/'TEI europe'!F$302</f>
        <v>1.2761754037504581E-2</v>
      </c>
      <c r="H35" s="15">
        <f>'TEI europe'!G260/'TEI europe'!G$302</f>
        <v>1.3909616738952238E-2</v>
      </c>
      <c r="I35" s="15">
        <f>'TEI europe'!H260/'TEI europe'!H$302</f>
        <v>1.0044521663589968E-2</v>
      </c>
      <c r="J35" s="15">
        <f>'TEI europe'!I260/'TEI europe'!I$302</f>
        <v>2.5941271842911187E-3</v>
      </c>
      <c r="K35" s="15">
        <f>'TEI europe'!J260/'TEI europe'!J$302</f>
        <v>7.3816726948164836E-3</v>
      </c>
      <c r="L35" s="15">
        <f>'TEI europe'!K260/'TEI europe'!K$302</f>
        <v>7.4680212061549603E-3</v>
      </c>
      <c r="M35" s="15">
        <f>'TEI europe'!L260/'TEI europe'!L$302</f>
        <v>5.4643789630734801E-3</v>
      </c>
      <c r="N35" s="15">
        <f>'TEI europe'!M260/'TEI europe'!M$302</f>
        <v>1.3426810715823757E-2</v>
      </c>
      <c r="O35" s="15">
        <f>'TEI europe'!N260/'TEI europe'!N$302</f>
        <v>1.0683135240029257E-2</v>
      </c>
      <c r="P35" s="34">
        <v>1.388028730428296E-2</v>
      </c>
      <c r="Q35" s="34">
        <v>1.2905404580083333E-2</v>
      </c>
    </row>
    <row r="36" spans="1:17">
      <c r="A36" s="6">
        <v>36</v>
      </c>
      <c r="B36" s="14" t="s">
        <v>51</v>
      </c>
      <c r="C36" s="15">
        <f>'TEI europe'!B261/'TEI europe'!B$302</f>
        <v>3.1665611146295129E-4</v>
      </c>
      <c r="D36" s="15">
        <f>'TEI europe'!C261/'TEI europe'!C$302</f>
        <v>9.2433197934245189E-4</v>
      </c>
      <c r="E36" s="15">
        <f>'TEI europe'!D261/'TEI europe'!D$302</f>
        <v>1.2338019840932662E-4</v>
      </c>
      <c r="F36" s="15">
        <f>'TEI europe'!E261/'TEI europe'!E$302</f>
        <v>8.9381416499595824E-4</v>
      </c>
      <c r="G36" s="15">
        <f>'TEI europe'!F261/'TEI europe'!F$302</f>
        <v>1.2005978083412981E-3</v>
      </c>
      <c r="H36" s="15">
        <f>'TEI europe'!G261/'TEI europe'!G$302</f>
        <v>5.6571316418381446E-4</v>
      </c>
      <c r="I36" s="15">
        <f>'TEI europe'!H261/'TEI europe'!H$302</f>
        <v>3.6693678782939298E-4</v>
      </c>
      <c r="J36" s="15">
        <f>'TEI europe'!I261/'TEI europe'!I$302</f>
        <v>1.9816249324446046E-4</v>
      </c>
      <c r="K36" s="15">
        <f>'TEI europe'!J261/'TEI europe'!J$302</f>
        <v>3.5434994206600838E-4</v>
      </c>
      <c r="L36" s="15">
        <f>'TEI europe'!K261/'TEI europe'!K$302</f>
        <v>2.5812369931760694E-4</v>
      </c>
      <c r="M36" s="15">
        <f>'TEI europe'!L261/'TEI europe'!L$302</f>
        <v>2.6731319159517596E-4</v>
      </c>
      <c r="N36" s="15">
        <f>'TEI europe'!M261/'TEI europe'!M$302</f>
        <v>1.0147335851283053E-3</v>
      </c>
      <c r="O36" s="15">
        <f>'TEI europe'!N261/'TEI europe'!N$302</f>
        <v>7.2218974738292316E-4</v>
      </c>
      <c r="P36" s="34">
        <v>5.3756049860214381E-4</v>
      </c>
      <c r="Q36" s="34">
        <v>4.3920052282863883E-4</v>
      </c>
    </row>
    <row r="37" spans="1:17">
      <c r="A37" s="6" t="s">
        <v>52</v>
      </c>
      <c r="B37" s="14" t="s">
        <v>53</v>
      </c>
      <c r="C37" s="15">
        <f>'TEI europe'!B262/'TEI europe'!B$302</f>
        <v>3.6943213004010985E-3</v>
      </c>
      <c r="D37" s="15">
        <f>'TEI europe'!C262/'TEI europe'!C$302</f>
        <v>4.4900338430125175E-3</v>
      </c>
      <c r="E37" s="15">
        <f>'TEI europe'!D262/'TEI europe'!D$302</f>
        <v>3.6327320682595131E-3</v>
      </c>
      <c r="F37" s="15">
        <f>'TEI europe'!E262/'TEI europe'!E$302</f>
        <v>2.3253412340333095E-3</v>
      </c>
      <c r="G37" s="15">
        <f>'TEI europe'!F262/'TEI europe'!F$302</f>
        <v>6.7565674403221778E-3</v>
      </c>
      <c r="H37" s="15">
        <f>'TEI europe'!G262/'TEI europe'!G$302</f>
        <v>8.9882970494402532E-3</v>
      </c>
      <c r="I37" s="15">
        <f>'TEI europe'!H262/'TEI europe'!H$302</f>
        <v>8.0666428804120202E-4</v>
      </c>
      <c r="J37" s="15">
        <f>'TEI europe'!I262/'TEI europe'!I$302</f>
        <v>1.1169158710142317E-3</v>
      </c>
      <c r="K37" s="15">
        <f>'TEI europe'!J262/'TEI europe'!J$302</f>
        <v>1.6446136955511289E-3</v>
      </c>
      <c r="L37" s="15">
        <f>'TEI europe'!K262/'TEI europe'!K$302</f>
        <v>1.7717337471119675E-3</v>
      </c>
      <c r="M37" s="15">
        <f>'TEI europe'!L262/'TEI europe'!L$302</f>
        <v>3.2978987939823448E-3</v>
      </c>
      <c r="N37" s="15">
        <f>'TEI europe'!M262/'TEI europe'!M$302</f>
        <v>2.5759323249527569E-3</v>
      </c>
      <c r="O37" s="15">
        <f>'TEI europe'!N262/'TEI europe'!N$302</f>
        <v>3.9162167282344468E-3</v>
      </c>
      <c r="P37" s="34">
        <v>1.146191791444966E-3</v>
      </c>
      <c r="Q37" s="34">
        <v>1.0177446131093525E-3</v>
      </c>
    </row>
    <row r="38" spans="1:17" s="17" customFormat="1">
      <c r="A38" s="6" t="s">
        <v>54</v>
      </c>
      <c r="B38" s="16" t="s">
        <v>55</v>
      </c>
      <c r="C38" s="15">
        <f>'TEI europe'!B263/'TEI europe'!B$302</f>
        <v>4.1693054675955256E-3</v>
      </c>
      <c r="D38" s="15">
        <f>'TEI europe'!C263/'TEI europe'!C$302</f>
        <v>4.5136306705665331E-3</v>
      </c>
      <c r="E38" s="15">
        <f>'TEI europe'!D263/'TEI europe'!D$302</f>
        <v>4.4230637165607651E-5</v>
      </c>
      <c r="F38" s="15">
        <f>'TEI europe'!E263/'TEI europe'!E$302</f>
        <v>7.5137366061413221E-3</v>
      </c>
      <c r="G38" s="15">
        <f>'TEI europe'!F263/'TEI europe'!F$302</f>
        <v>9.2147163697555573E-3</v>
      </c>
      <c r="H38" s="15">
        <f>'TEI europe'!G263/'TEI europe'!G$302</f>
        <v>5.1506836662831108E-3</v>
      </c>
      <c r="I38" s="15">
        <f>'TEI europe'!H263/'TEI europe'!H$302</f>
        <v>8.8721138780862988E-4</v>
      </c>
      <c r="J38" s="15">
        <f>'TEI europe'!I263/'TEI europe'!I$302</f>
        <v>5.4044316339398307E-4</v>
      </c>
      <c r="K38" s="15">
        <f>'TEI europe'!J263/'TEI europe'!J$302</f>
        <v>1.5674425052392641E-2</v>
      </c>
      <c r="L38" s="15">
        <f>'TEI europe'!K263/'TEI europe'!K$302</f>
        <v>8.5317445795243061E-3</v>
      </c>
      <c r="M38" s="15">
        <f>'TEI europe'!L263/'TEI europe'!L$302</f>
        <v>4.1651125202039046E-3</v>
      </c>
      <c r="N38" s="15">
        <f>'TEI europe'!M263/'TEI europe'!M$302</f>
        <v>6.7664104261083127E-4</v>
      </c>
      <c r="O38" s="15">
        <f>'TEI europe'!N263/'TEI europe'!N$302</f>
        <v>6.0081764821747858E-3</v>
      </c>
      <c r="P38" s="34">
        <v>4.259035914636158E-3</v>
      </c>
      <c r="Q38" s="34">
        <v>3.8633823582546367E-3</v>
      </c>
    </row>
    <row r="39" spans="1:17">
      <c r="A39" s="6">
        <v>45</v>
      </c>
      <c r="B39" s="14" t="s">
        <v>56</v>
      </c>
      <c r="C39" s="15">
        <f>'TEI europe'!B264/'TEI europe'!B$302</f>
        <v>1.2138484272746467E-3</v>
      </c>
      <c r="D39" s="15">
        <f>'TEI europe'!C264/'TEI europe'!C$302</f>
        <v>4.0188346927932695E-4</v>
      </c>
      <c r="E39" s="15">
        <f>'TEI europe'!D264/'TEI europe'!D$302</f>
        <v>3.3696761735377414E-4</v>
      </c>
      <c r="F39" s="15">
        <f>'TEI europe'!E264/'TEI europe'!E$302</f>
        <v>2.6458323688924182E-3</v>
      </c>
      <c r="G39" s="15">
        <f>'TEI europe'!F264/'TEI europe'!F$302</f>
        <v>6.2428888478271592E-4</v>
      </c>
      <c r="H39" s="15">
        <f>'TEI europe'!G264/'TEI europe'!G$302</f>
        <v>1.8333724586201987E-3</v>
      </c>
      <c r="I39" s="15">
        <f>'TEI europe'!H264/'TEI europe'!H$302</f>
        <v>2.3269162155034677E-5</v>
      </c>
      <c r="J39" s="15">
        <f>'TEI europe'!I264/'TEI europe'!I$302</f>
        <v>5.9448747973338137E-4</v>
      </c>
      <c r="K39" s="15">
        <f>'TEI europe'!J264/'TEI europe'!J$302</f>
        <v>1.667223890599274E-3</v>
      </c>
      <c r="L39" s="15">
        <f>'TEI europe'!K264/'TEI europe'!K$302</f>
        <v>0</v>
      </c>
      <c r="M39" s="15">
        <f>'TEI europe'!L264/'TEI europe'!L$302</f>
        <v>0</v>
      </c>
      <c r="N39" s="15">
        <f>'TEI europe'!M264/'TEI europe'!M$302</f>
        <v>0</v>
      </c>
      <c r="O39" s="15">
        <f>'TEI europe'!N264/'TEI europe'!N$302</f>
        <v>1.6266923229151901E-3</v>
      </c>
      <c r="P39" s="34">
        <v>3.664695487656594E-4</v>
      </c>
      <c r="Q39" s="34">
        <v>2.6775427779166607E-4</v>
      </c>
    </row>
    <row r="40" spans="1:17">
      <c r="A40" s="6">
        <v>46</v>
      </c>
      <c r="B40" s="14" t="s">
        <v>57</v>
      </c>
      <c r="C40" s="15">
        <f>'TEI europe'!B265/'TEI europe'!B$302</f>
        <v>4.7762296812328495E-3</v>
      </c>
      <c r="D40" s="15">
        <f>'TEI europe'!C265/'TEI europe'!C$302</f>
        <v>1.7049445308637282E-2</v>
      </c>
      <c r="E40" s="15">
        <f>'TEI europe'!D265/'TEI europe'!D$302</f>
        <v>9.8605221775906644E-3</v>
      </c>
      <c r="F40" s="15">
        <f>'TEI europe'!E265/'TEI europe'!E$302</f>
        <v>3.3900840042874591E-3</v>
      </c>
      <c r="G40" s="15">
        <f>'TEI europe'!F265/'TEI europe'!F$302</f>
        <v>1.4462661975862417E-2</v>
      </c>
      <c r="H40" s="15">
        <f>'TEI europe'!G265/'TEI europe'!G$302</f>
        <v>1.6343337861604239E-2</v>
      </c>
      <c r="I40" s="15">
        <f>'TEI europe'!H265/'TEI europe'!H$302</f>
        <v>3.8925131769088771E-3</v>
      </c>
      <c r="J40" s="15">
        <f>'TEI europe'!I265/'TEI europe'!I$302</f>
        <v>3.8767789587461722E-2</v>
      </c>
      <c r="K40" s="15">
        <f>'TEI europe'!J265/'TEI europe'!J$302</f>
        <v>1.706773198986767E-2</v>
      </c>
      <c r="L40" s="15">
        <f>'TEI europe'!K265/'TEI europe'!K$302</f>
        <v>1.3599556944576601E-2</v>
      </c>
      <c r="M40" s="15">
        <f>'TEI europe'!L265/'TEI europe'!L$302</f>
        <v>0</v>
      </c>
      <c r="N40" s="15">
        <f>'TEI europe'!M265/'TEI europe'!M$302</f>
        <v>0</v>
      </c>
      <c r="O40" s="15">
        <f>'TEI europe'!N265/'TEI europe'!N$302</f>
        <v>1.0863986555705939E-2</v>
      </c>
      <c r="P40" s="34">
        <v>1.4462687666763851E-2</v>
      </c>
      <c r="Q40" s="34">
        <v>1.4462687666763851E-2</v>
      </c>
    </row>
    <row r="41" spans="1:17">
      <c r="A41" s="6">
        <v>47</v>
      </c>
      <c r="B41" s="14" t="s">
        <v>58</v>
      </c>
      <c r="C41" s="15">
        <f>'TEI europe'!B266/'TEI europe'!B$302</f>
        <v>0</v>
      </c>
      <c r="D41" s="15">
        <f>'TEI europe'!C266/'TEI europe'!C$302</f>
        <v>0</v>
      </c>
      <c r="E41" s="15">
        <f>'TEI europe'!D266/'TEI europe'!D$302</f>
        <v>0</v>
      </c>
      <c r="F41" s="15">
        <f>'TEI europe'!E266/'TEI europe'!E$302</f>
        <v>0</v>
      </c>
      <c r="G41" s="15">
        <f>'TEI europe'!F266/'TEI europe'!F$302</f>
        <v>0</v>
      </c>
      <c r="H41" s="15">
        <f>'TEI europe'!G266/'TEI europe'!G$302</f>
        <v>0</v>
      </c>
      <c r="I41" s="15">
        <f>'TEI europe'!H266/'TEI europe'!H$302</f>
        <v>0</v>
      </c>
      <c r="J41" s="15">
        <f>'TEI europe'!I266/'TEI europe'!I$302</f>
        <v>0</v>
      </c>
      <c r="K41" s="15">
        <f>'TEI europe'!J266/'TEI europe'!J$302</f>
        <v>0</v>
      </c>
      <c r="L41" s="15">
        <f>'TEI europe'!K266/'TEI europe'!K$302</f>
        <v>0</v>
      </c>
      <c r="M41" s="15">
        <f>'TEI europe'!L266/'TEI europe'!L$302</f>
        <v>3.599403207758299E-3</v>
      </c>
      <c r="N41" s="15">
        <f>'TEI europe'!M266/'TEI europe'!M$302</f>
        <v>0</v>
      </c>
      <c r="O41" s="15">
        <f>'TEI europe'!N266/'TEI europe'!N$302</f>
        <v>3.3513493927603783E-5</v>
      </c>
      <c r="P41" s="34"/>
      <c r="Q41" s="34"/>
    </row>
    <row r="42" spans="1:17">
      <c r="A42" s="6">
        <v>49</v>
      </c>
      <c r="B42" s="14" t="s">
        <v>59</v>
      </c>
      <c r="C42" s="15">
        <f>'TEI europe'!B267/'TEI europe'!B$302</f>
        <v>2.0996059390612911E-2</v>
      </c>
      <c r="D42" s="15">
        <f>'TEI europe'!C267/'TEI europe'!C$302</f>
        <v>9.3701527415273531E-3</v>
      </c>
      <c r="E42" s="15">
        <f>'TEI europe'!D267/'TEI europe'!D$302</f>
        <v>9.0969617044159637E-3</v>
      </c>
      <c r="F42" s="15">
        <f>'TEI europe'!E267/'TEI europe'!E$302</f>
        <v>1.0480060109892849E-2</v>
      </c>
      <c r="G42" s="15">
        <f>'TEI europe'!F267/'TEI europe'!F$302</f>
        <v>3.219601901837761E-3</v>
      </c>
      <c r="H42" s="15">
        <f>'TEI europe'!G267/'TEI europe'!G$302</f>
        <v>1.3263087408456451E-2</v>
      </c>
      <c r="I42" s="15">
        <f>'TEI europe'!H267/'TEI europe'!H$302</f>
        <v>1.1203803255057466E-2</v>
      </c>
      <c r="J42" s="15">
        <f>'TEI europe'!I267/'TEI europe'!I$302</f>
        <v>3.2606737524770312E-3</v>
      </c>
      <c r="K42" s="15">
        <f>'TEI europe'!J267/'TEI europe'!J$302</f>
        <v>1.4344130133904247E-2</v>
      </c>
      <c r="L42" s="15">
        <f>'TEI europe'!K267/'TEI europe'!K$302</f>
        <v>5.6957995125414464E-3</v>
      </c>
      <c r="M42" s="15">
        <f>'TEI europe'!L267/'TEI europe'!L$302</f>
        <v>6.2803058560238715E-3</v>
      </c>
      <c r="N42" s="15">
        <f>'TEI europe'!M267/'TEI europe'!M$302</f>
        <v>1.8344541150513191E-2</v>
      </c>
      <c r="O42" s="15">
        <f>'TEI europe'!N267/'TEI europe'!N$302</f>
        <v>1.0431335452536062E-2</v>
      </c>
      <c r="P42" s="34">
        <v>4.2126847046369395E-3</v>
      </c>
      <c r="Q42" s="34">
        <v>4.2126847046369395E-3</v>
      </c>
    </row>
    <row r="43" spans="1:17">
      <c r="A43" s="6">
        <v>50</v>
      </c>
      <c r="B43" s="14" t="s">
        <v>60</v>
      </c>
      <c r="C43" s="15">
        <f>'TEI europe'!B268/'TEI europe'!B$302</f>
        <v>2.2605727957216246E-3</v>
      </c>
      <c r="D43" s="15">
        <f>'TEI europe'!C268/'TEI europe'!C$302</f>
        <v>7.8533191703207929E-5</v>
      </c>
      <c r="E43" s="15">
        <f>'TEI europe'!D268/'TEI europe'!D$302</f>
        <v>6.0287522420859165E-3</v>
      </c>
      <c r="F43" s="15">
        <f>'TEI europe'!E268/'TEI europe'!E$302</f>
        <v>2.4214885744910423E-4</v>
      </c>
      <c r="G43" s="15">
        <f>'TEI europe'!F268/'TEI europe'!F$302</f>
        <v>0</v>
      </c>
      <c r="H43" s="15">
        <f>'TEI europe'!G268/'TEI europe'!G$302</f>
        <v>3.1402853195509699E-4</v>
      </c>
      <c r="I43" s="15">
        <f>'TEI europe'!H268/'TEI europe'!H$302</f>
        <v>1.778002646718034E-3</v>
      </c>
      <c r="J43" s="15">
        <f>'TEI europe'!I268/'TEI europe'!I$302</f>
        <v>0</v>
      </c>
      <c r="K43" s="15">
        <f>'TEI europe'!J268/'TEI europe'!J$302</f>
        <v>8.3583589891093001E-4</v>
      </c>
      <c r="L43" s="15">
        <f>'TEI europe'!K268/'TEI europe'!K$302</f>
        <v>2.6227124458074427E-3</v>
      </c>
      <c r="M43" s="15">
        <f>'TEI europe'!L268/'TEI europe'!L$302</f>
        <v>1.7997016038791497E-3</v>
      </c>
      <c r="N43" s="15">
        <f>'TEI europe'!M268/'TEI europe'!M$302</f>
        <v>7.8059936991222584E-4</v>
      </c>
      <c r="O43" s="15">
        <f>'TEI europe'!N268/'TEI europe'!N$302</f>
        <v>5.6744307032688033E-4</v>
      </c>
      <c r="P43" s="34"/>
      <c r="Q43" s="34"/>
    </row>
    <row r="44" spans="1:17">
      <c r="A44" s="6">
        <v>51</v>
      </c>
      <c r="B44" s="14" t="s">
        <v>61</v>
      </c>
      <c r="C44" s="15">
        <f>'TEI europe'!B269/'TEI europe'!B$302</f>
        <v>5.9373020899303368E-3</v>
      </c>
      <c r="D44" s="15">
        <f>'TEI europe'!C269/'TEI europe'!C$302</f>
        <v>1.8766851914052974E-4</v>
      </c>
      <c r="E44" s="15">
        <f>'TEI europe'!D269/'TEI europe'!D$302</f>
        <v>5.2558800558237199E-3</v>
      </c>
      <c r="F44" s="15">
        <f>'TEI europe'!E269/'TEI europe'!E$302</f>
        <v>8.5571133007381981E-3</v>
      </c>
      <c r="G44" s="15">
        <f>'TEI europe'!F269/'TEI europe'!F$302</f>
        <v>9.9329507511336209E-4</v>
      </c>
      <c r="H44" s="15">
        <f>'TEI europe'!G269/'TEI europe'!G$302</f>
        <v>9.1129848488930118E-4</v>
      </c>
      <c r="I44" s="15">
        <f>'TEI europe'!H269/'TEI europe'!H$302</f>
        <v>2.118090401291618E-3</v>
      </c>
      <c r="J44" s="15">
        <f>'TEI europe'!I269/'TEI europe'!I$302</f>
        <v>2.7022158169699153E-4</v>
      </c>
      <c r="K44" s="15">
        <f>'TEI europe'!J269/'TEI europe'!J$302</f>
        <v>3.7054773753492534E-3</v>
      </c>
      <c r="L44" s="15">
        <f>'TEI europe'!K269/'TEI europe'!K$302</f>
        <v>1.2101073238330155E-3</v>
      </c>
      <c r="M44" s="15">
        <f>'TEI europe'!L269/'TEI europe'!L$302</f>
        <v>5.680405321397488E-3</v>
      </c>
      <c r="N44" s="15">
        <f>'TEI europe'!M269/'TEI europe'!M$302</f>
        <v>7.5460978808687717E-4</v>
      </c>
      <c r="O44" s="15">
        <f>'TEI europe'!N269/'TEI europe'!N$302</f>
        <v>4.3171920808829367E-3</v>
      </c>
      <c r="P44" s="34"/>
      <c r="Q44" s="34"/>
    </row>
    <row r="45" spans="1:17">
      <c r="A45" s="6">
        <v>52</v>
      </c>
      <c r="B45" s="14" t="s">
        <v>62</v>
      </c>
      <c r="C45" s="15">
        <f>'TEI europe'!B270/'TEI europe'!B$302</f>
        <v>3.9230173809021189E-3</v>
      </c>
      <c r="D45" s="15">
        <f>'TEI europe'!C270/'TEI europe'!C$302</f>
        <v>3.1298979547818408E-3</v>
      </c>
      <c r="E45" s="15">
        <f>'TEI europe'!D270/'TEI europe'!D$302</f>
        <v>1.3123695632690166E-3</v>
      </c>
      <c r="F45" s="15">
        <f>'TEI europe'!E270/'TEI europe'!E$302</f>
        <v>1.8089944056491905E-2</v>
      </c>
      <c r="G45" s="15">
        <f>'TEI europe'!F270/'TEI europe'!F$302</f>
        <v>1.6301649649956885E-2</v>
      </c>
      <c r="H45" s="15">
        <f>'TEI europe'!G270/'TEI europe'!G$302</f>
        <v>1.4778582946249551E-2</v>
      </c>
      <c r="I45" s="15">
        <f>'TEI europe'!H270/'TEI europe'!H$302</f>
        <v>3.2200940551467216E-3</v>
      </c>
      <c r="J45" s="15">
        <f>'TEI europe'!I270/'TEI europe'!I$302</f>
        <v>5.0441361916771753E-4</v>
      </c>
      <c r="K45" s="15">
        <f>'TEI europe'!J270/'TEI europe'!J$302</f>
        <v>5.3285928526578836E-3</v>
      </c>
      <c r="L45" s="15">
        <f>'TEI europe'!K270/'TEI europe'!K$302</f>
        <v>1.5018017424569576E-2</v>
      </c>
      <c r="M45" s="15">
        <f>'TEI europe'!L270/'TEI europe'!L$302</f>
        <v>4.2148452070123084E-3</v>
      </c>
      <c r="N45" s="15">
        <f>'TEI europe'!M270/'TEI europe'!M$302</f>
        <v>1.67311352682501E-2</v>
      </c>
      <c r="O45" s="15">
        <f>'TEI europe'!N270/'TEI europe'!N$302</f>
        <v>1.3510785643699001E-2</v>
      </c>
      <c r="P45" s="34">
        <v>7.3032128317975856E-3</v>
      </c>
      <c r="Q45" s="34">
        <v>6.4901432052283875E-3</v>
      </c>
    </row>
    <row r="46" spans="1:17">
      <c r="A46" s="6">
        <v>53</v>
      </c>
      <c r="B46" s="14" t="s">
        <v>63</v>
      </c>
      <c r="C46" s="15">
        <f>'TEI europe'!B271/'TEI europe'!B$302</f>
        <v>2.0758567307015696E-3</v>
      </c>
      <c r="D46" s="15">
        <f>'TEI europe'!C271/'TEI europe'!C$302</f>
        <v>1.5817248469801037E-4</v>
      </c>
      <c r="E46" s="15">
        <f>'TEI europe'!D271/'TEI europe'!D$302</f>
        <v>4.2193699927717829E-4</v>
      </c>
      <c r="F46" s="15">
        <f>'TEI europe'!E271/'TEI europe'!E$302</f>
        <v>1.8171847346511453E-2</v>
      </c>
      <c r="G46" s="15">
        <f>'TEI europe'!F271/'TEI europe'!F$302</f>
        <v>7.2519330705179074E-4</v>
      </c>
      <c r="H46" s="15">
        <f>'TEI europe'!G271/'TEI europe'!G$302</f>
        <v>3.2403434302229374E-4</v>
      </c>
      <c r="I46" s="15">
        <f>'TEI europe'!H271/'TEI europe'!H$302</f>
        <v>7.1358763942106342E-4</v>
      </c>
      <c r="J46" s="15">
        <f>'TEI europe'!I271/'TEI europe'!I$302</f>
        <v>4.3235453071518645E-4</v>
      </c>
      <c r="K46" s="15">
        <f>'TEI europe'!J271/'TEI europe'!J$302</f>
        <v>1.440380622247394E-3</v>
      </c>
      <c r="L46" s="15">
        <f>'TEI europe'!K271/'TEI europe'!K$302</f>
        <v>2.737379873670652E-4</v>
      </c>
      <c r="M46" s="15">
        <f>'TEI europe'!L271/'TEI europe'!L$302</f>
        <v>2.8487504662439386E-3</v>
      </c>
      <c r="N46" s="15">
        <f>'TEI europe'!M271/'TEI europe'!M$302</f>
        <v>8.0403558931262786E-3</v>
      </c>
      <c r="O46" s="15">
        <f>'TEI europe'!N271/'TEI europe'!N$302</f>
        <v>8.2065806494706749E-3</v>
      </c>
      <c r="P46" s="34">
        <v>4.2756889635434583E-3</v>
      </c>
      <c r="Q46" s="34">
        <v>3.4994299256692067E-3</v>
      </c>
    </row>
    <row r="47" spans="1:17">
      <c r="A47" s="6" t="s">
        <v>64</v>
      </c>
      <c r="B47" s="14" t="s">
        <v>65</v>
      </c>
      <c r="C47" s="15">
        <f>'TEI europe'!B272/'TEI europe'!B$302</f>
        <v>6.0516501301808466E-3</v>
      </c>
      <c r="D47" s="15">
        <f>'TEI europe'!C272/'TEI europe'!C$302</f>
        <v>7.8570061746261073E-4</v>
      </c>
      <c r="E47" s="15">
        <f>'TEI europe'!D272/'TEI europe'!D$302</f>
        <v>3.4109969003635059E-3</v>
      </c>
      <c r="F47" s="15">
        <f>'TEI europe'!E272/'TEI europe'!E$302</f>
        <v>3.8067224796043001E-3</v>
      </c>
      <c r="G47" s="15">
        <f>'TEI europe'!F272/'TEI europe'!F$302</f>
        <v>5.3272407328627753E-3</v>
      </c>
      <c r="H47" s="15">
        <f>'TEI europe'!G272/'TEI europe'!G$302</f>
        <v>1.1544396938221815E-2</v>
      </c>
      <c r="I47" s="15">
        <f>'TEI europe'!H272/'TEI europe'!H$302</f>
        <v>9.2658996991714997E-4</v>
      </c>
      <c r="J47" s="15">
        <f>'TEI europe'!I272/'TEI europe'!I$302</f>
        <v>3.3867771572689605E-3</v>
      </c>
      <c r="K47" s="15">
        <f>'TEI europe'!J272/'TEI europe'!J$302</f>
        <v>6.0788065375340355E-3</v>
      </c>
      <c r="L47" s="15">
        <f>'TEI europe'!K272/'TEI europe'!K$302</f>
        <v>1.34731788006763E-2</v>
      </c>
      <c r="M47" s="15">
        <f>'TEI europe'!L272/'TEI europe'!L$302</f>
        <v>1.2128558995399726E-2</v>
      </c>
      <c r="N47" s="15">
        <f>'TEI europe'!M272/'TEI europe'!M$302</f>
        <v>2.8362841007821267E-3</v>
      </c>
      <c r="O47" s="15">
        <f>'TEI europe'!N272/'TEI europe'!N$302</f>
        <v>5.5777972350267756E-3</v>
      </c>
      <c r="P47" s="34">
        <v>6.8401712818617422E-3</v>
      </c>
      <c r="Q47" s="34">
        <v>5.8638388279303238E-3</v>
      </c>
    </row>
    <row r="48" spans="1:17">
      <c r="A48" s="6">
        <v>58</v>
      </c>
      <c r="B48" s="14" t="s">
        <v>66</v>
      </c>
      <c r="C48" s="15">
        <f>'TEI europe'!B273/'TEI europe'!B$302</f>
        <v>3.3424811765533748E-3</v>
      </c>
      <c r="D48" s="15">
        <f>'TEI europe'!C273/'TEI europe'!C$302</f>
        <v>2.5797969124288539E-3</v>
      </c>
      <c r="E48" s="15">
        <f>'TEI europe'!D273/'TEI europe'!D$302</f>
        <v>4.3217988367342426E-3</v>
      </c>
      <c r="F48" s="15">
        <f>'TEI europe'!E273/'TEI europe'!E$302</f>
        <v>3.4897923573547372E-3</v>
      </c>
      <c r="G48" s="15">
        <f>'TEI europe'!F273/'TEI europe'!F$302</f>
        <v>7.5083145427079351E-6</v>
      </c>
      <c r="H48" s="15">
        <f>'TEI europe'!G273/'TEI europe'!G$302</f>
        <v>7.8276229656454332E-4</v>
      </c>
      <c r="I48" s="15">
        <f>'TEI europe'!H273/'TEI europe'!H$302</f>
        <v>9.1227048551405178E-4</v>
      </c>
      <c r="J48" s="15">
        <f>'TEI europe'!I273/'TEI europe'!I$302</f>
        <v>2.9003783102143758E-3</v>
      </c>
      <c r="K48" s="15">
        <f>'TEI europe'!J273/'TEI europe'!J$302</f>
        <v>2.4474609492278806E-3</v>
      </c>
      <c r="L48" s="15">
        <f>'TEI europe'!K273/'TEI europe'!K$302</f>
        <v>1.1554085210097568E-2</v>
      </c>
      <c r="M48" s="15">
        <f>'TEI europe'!L273/'TEI europe'!L$302</f>
        <v>1.0661444734551785E-3</v>
      </c>
      <c r="N48" s="15">
        <f>'TEI europe'!M273/'TEI europe'!M$302</f>
        <v>1.4832299943484059E-3</v>
      </c>
      <c r="O48" s="15">
        <f>'TEI europe'!N273/'TEI europe'!N$302</f>
        <v>2.6269167301966358E-3</v>
      </c>
      <c r="P48" s="34">
        <v>8.6037664996957528E-4</v>
      </c>
      <c r="Q48" s="34">
        <v>6.1683655966463912E-4</v>
      </c>
    </row>
    <row r="49" spans="1:18">
      <c r="A49" s="6" t="s">
        <v>67</v>
      </c>
      <c r="B49" s="14" t="s">
        <v>68</v>
      </c>
      <c r="C49" s="15">
        <f>'TEI europe'!B274/'TEI europe'!B$302</f>
        <v>6.860882415030611E-4</v>
      </c>
      <c r="D49" s="15">
        <f>'TEI europe'!C274/'TEI europe'!C$302</f>
        <v>8.48010990222433E-6</v>
      </c>
      <c r="E49" s="15">
        <f>'TEI europe'!D274/'TEI europe'!D$302</f>
        <v>2.6305589472177182E-4</v>
      </c>
      <c r="F49" s="15">
        <f>'TEI europe'!E274/'TEI europe'!E$302</f>
        <v>2.6351493310637815E-4</v>
      </c>
      <c r="G49" s="15">
        <f>'TEI europe'!F274/'TEI europe'!F$302</f>
        <v>2.3213511010577018E-3</v>
      </c>
      <c r="H49" s="15">
        <f>'TEI europe'!G274/'TEI europe'!G$302</f>
        <v>1.1468198838556238E-4</v>
      </c>
      <c r="I49" s="15">
        <f>'TEI europe'!H274/'TEI europe'!H$302</f>
        <v>3.7170994929709239E-4</v>
      </c>
      <c r="J49" s="15">
        <f>'TEI europe'!I274/'TEI europe'!I$302</f>
        <v>0</v>
      </c>
      <c r="K49" s="15">
        <f>'TEI europe'!J274/'TEI europe'!J$302</f>
        <v>3.6880564053941252E-4</v>
      </c>
      <c r="L49" s="15">
        <f>'TEI europe'!K274/'TEI europe'!K$302</f>
        <v>1.6355966731807533E-3</v>
      </c>
      <c r="M49" s="15">
        <f>'TEI europe'!L274/'TEI europe'!L$302</f>
        <v>1.7157776948899665E-3</v>
      </c>
      <c r="N49" s="15">
        <f>'TEI europe'!M274/'TEI europe'!M$302</f>
        <v>0</v>
      </c>
      <c r="O49" s="15">
        <f>'TEI europe'!N274/'TEI europe'!N$302</f>
        <v>4.1812280096636939E-4</v>
      </c>
      <c r="P49" s="34">
        <v>0</v>
      </c>
      <c r="Q49" s="34">
        <v>0</v>
      </c>
    </row>
    <row r="50" spans="1:18">
      <c r="A50" s="6">
        <v>61</v>
      </c>
      <c r="B50" s="14" t="s">
        <v>69</v>
      </c>
      <c r="C50" s="15">
        <f>'TEI europe'!B275/'TEI europe'!B$302</f>
        <v>2.2781648019140105E-3</v>
      </c>
      <c r="D50" s="15">
        <f>'TEI europe'!C275/'TEI europe'!C$302</f>
        <v>2.3371920291391317E-3</v>
      </c>
      <c r="E50" s="15">
        <f>'TEI europe'!D275/'TEI europe'!D$302</f>
        <v>2.3896183710787507E-3</v>
      </c>
      <c r="F50" s="15">
        <f>'TEI europe'!E275/'TEI europe'!E$302</f>
        <v>5.7332303013684967E-3</v>
      </c>
      <c r="G50" s="15">
        <f>'TEI europe'!F275/'TEI europe'!F$302</f>
        <v>3.9883800591618565E-3</v>
      </c>
      <c r="H50" s="15">
        <f>'TEI europe'!G275/'TEI europe'!G$302</f>
        <v>4.2347671147474116E-3</v>
      </c>
      <c r="I50" s="15">
        <f>'TEI europe'!H275/'TEI europe'!H$302</f>
        <v>1.618698382733566E-3</v>
      </c>
      <c r="J50" s="15">
        <f>'TEI europe'!I275/'TEI europe'!I$302</f>
        <v>1.5672851738425509E-3</v>
      </c>
      <c r="K50" s="15">
        <f>'TEI europe'!J275/'TEI europe'!J$302</f>
        <v>2.8240504274068181E-3</v>
      </c>
      <c r="L50" s="15">
        <f>'TEI europe'!K275/'TEI europe'!K$302</f>
        <v>9.2456103112854744E-3</v>
      </c>
      <c r="M50" s="15">
        <f>'TEI europe'!L275/'TEI europe'!L$302</f>
        <v>4.2645778938207139E-3</v>
      </c>
      <c r="N50" s="15">
        <f>'TEI europe'!M275/'TEI europe'!M$302</f>
        <v>3.6690906131329913E-3</v>
      </c>
      <c r="O50" s="15">
        <f>'TEI europe'!N275/'TEI europe'!N$302</f>
        <v>4.4518538142552513E-3</v>
      </c>
      <c r="P50" s="34">
        <v>2.8770827937790789E-3</v>
      </c>
      <c r="Q50" s="34">
        <v>3.1436084621925585E-3</v>
      </c>
    </row>
    <row r="51" spans="1:18">
      <c r="A51" s="6" t="s">
        <v>70</v>
      </c>
      <c r="B51" s="14" t="s">
        <v>71</v>
      </c>
      <c r="C51" s="15">
        <f>'TEI europe'!B276/'TEI europe'!B$302</f>
        <v>7.8812187741890104E-3</v>
      </c>
      <c r="D51" s="15">
        <f>'TEI europe'!C276/'TEI europe'!C$302</f>
        <v>7.6033402784204404E-3</v>
      </c>
      <c r="E51" s="15">
        <f>'TEI europe'!D276/'TEI europe'!D$302</f>
        <v>7.2223974634893547E-3</v>
      </c>
      <c r="F51" s="15">
        <f>'TEI europe'!E276/'TEI europe'!E$302</f>
        <v>2.2234962734003039E-2</v>
      </c>
      <c r="G51" s="15">
        <f>'TEI europe'!F276/'TEI europe'!F$302</f>
        <v>1.0356529569116141E-2</v>
      </c>
      <c r="H51" s="15">
        <f>'TEI europe'!G276/'TEI europe'!G$302</f>
        <v>1.0655419108790106E-2</v>
      </c>
      <c r="I51" s="15">
        <f>'TEI europe'!H276/'TEI europe'!H$302</f>
        <v>9.0254516902361429E-3</v>
      </c>
      <c r="J51" s="15">
        <f>'TEI europe'!I276/'TEI europe'!I$302</f>
        <v>5.1161952801297064E-3</v>
      </c>
      <c r="K51" s="15">
        <f>'TEI europe'!J276/'TEI europe'!J$302</f>
        <v>1.0028177492255081E-2</v>
      </c>
      <c r="L51" s="15">
        <f>'TEI europe'!K276/'TEI europe'!K$302</f>
        <v>1.3261410019005521E-2</v>
      </c>
      <c r="M51" s="15">
        <f>'TEI europe'!L276/'TEI europe'!L$302</f>
        <v>8.8632972771353971E-3</v>
      </c>
      <c r="N51" s="15">
        <f>'TEI europe'!M276/'TEI europe'!M$302</f>
        <v>1.035639239982555E-2</v>
      </c>
      <c r="O51" s="15">
        <f>'TEI europe'!N276/'TEI europe'!N$302</f>
        <v>1.4619104092275442E-2</v>
      </c>
      <c r="P51" s="34">
        <v>1.2880631092886884E-2</v>
      </c>
      <c r="Q51" s="34">
        <v>8.0866150385533377E-3</v>
      </c>
    </row>
    <row r="52" spans="1:18">
      <c r="A52" s="6">
        <v>64</v>
      </c>
      <c r="B52" s="14" t="s">
        <v>72</v>
      </c>
      <c r="C52" s="15">
        <f>'TEI europe'!B277/'TEI europe'!B$302</f>
        <v>1.1469988037435793E-2</v>
      </c>
      <c r="D52" s="15">
        <f>'TEI europe'!C277/'TEI europe'!C$302</f>
        <v>6.8932232492167856E-3</v>
      </c>
      <c r="E52" s="15">
        <f>'TEI europe'!D277/'TEI europe'!D$302</f>
        <v>4.3101591953748726E-3</v>
      </c>
      <c r="F52" s="15">
        <f>'TEI europe'!E277/'TEI europe'!E$302</f>
        <v>1.0804112257361503E-2</v>
      </c>
      <c r="G52" s="15">
        <f>'TEI europe'!F277/'TEI europe'!F$302</f>
        <v>1.0368066735364695E-2</v>
      </c>
      <c r="H52" s="15">
        <f>'TEI europe'!G277/'TEI europe'!G$302</f>
        <v>1.7591755211680628E-2</v>
      </c>
      <c r="I52" s="15">
        <f>'TEI europe'!H277/'TEI europe'!H$302</f>
        <v>5.3626469089602989E-3</v>
      </c>
      <c r="J52" s="15">
        <f>'TEI europe'!I277/'TEI europe'!I$302</f>
        <v>1.3997477931904161E-2</v>
      </c>
      <c r="K52" s="15">
        <f>'TEI europe'!J277/'TEI europe'!J$302</f>
        <v>1.9584135501045631E-2</v>
      </c>
      <c r="L52" s="15">
        <f>'TEI europe'!K277/'TEI europe'!K$302</f>
        <v>3.2960786179403309E-3</v>
      </c>
      <c r="M52" s="15">
        <f>'TEI europe'!L277/'TEI europe'!L$302</f>
        <v>2.0676364540594312E-2</v>
      </c>
      <c r="N52" s="15">
        <f>'TEI europe'!M277/'TEI europe'!M$302</f>
        <v>2.6489083349728802E-2</v>
      </c>
      <c r="O52" s="15">
        <f>'TEI europe'!N277/'TEI europe'!N$302</f>
        <v>1.3073909177736875E-2</v>
      </c>
      <c r="P52" s="34">
        <v>2.00825922803517E-2</v>
      </c>
      <c r="Q52" s="34">
        <v>2.0745748001873704E-2</v>
      </c>
    </row>
    <row r="53" spans="1:18">
      <c r="A53" s="6">
        <v>65</v>
      </c>
      <c r="B53" s="14" t="s">
        <v>73</v>
      </c>
      <c r="C53" s="15">
        <f>'TEI europe'!B278/'TEI europe'!B$302</f>
        <v>3.7822813313630296E-3</v>
      </c>
      <c r="D53" s="15">
        <f>'TEI europe'!C278/'TEI europe'!C$302</f>
        <v>1.3947937287006366E-3</v>
      </c>
      <c r="E53" s="15">
        <f>'TEI europe'!D278/'TEI europe'!D$302</f>
        <v>1.3851173217650818E-3</v>
      </c>
      <c r="F53" s="15">
        <f>'TEI europe'!E278/'TEI europe'!E$302</f>
        <v>3.2120333738101768E-3</v>
      </c>
      <c r="G53" s="15">
        <f>'TEI europe'!F278/'TEI europe'!F$302</f>
        <v>4.7512980685501796E-3</v>
      </c>
      <c r="H53" s="15">
        <f>'TEI europe'!G278/'TEI europe'!G$302</f>
        <v>2.5245431000311719E-3</v>
      </c>
      <c r="I53" s="15">
        <f>'TEI europe'!H278/'TEI europe'!H$302</f>
        <v>5.8948544126087837E-4</v>
      </c>
      <c r="J53" s="15">
        <f>'TEI europe'!I278/'TEI europe'!I$302</f>
        <v>7.9264997297784183E-4</v>
      </c>
      <c r="K53" s="15">
        <f>'TEI europe'!J278/'TEI europe'!J$302</f>
        <v>2.2825177230569875E-3</v>
      </c>
      <c r="L53" s="15">
        <f>'TEI europe'!K278/'TEI europe'!K$302</f>
        <v>1.5341038008592743E-3</v>
      </c>
      <c r="M53" s="15">
        <f>'TEI europe'!L278/'TEI europe'!L$302</f>
        <v>2.4819719010319534E-3</v>
      </c>
      <c r="N53" s="15">
        <f>'TEI europe'!M278/'TEI europe'!M$302</f>
        <v>6.3751988260004324E-3</v>
      </c>
      <c r="O53" s="15">
        <f>'TEI europe'!N278/'TEI europe'!N$302</f>
        <v>2.9470313729714425E-3</v>
      </c>
      <c r="P53" s="34"/>
      <c r="Q53" s="34"/>
    </row>
    <row r="54" spans="1:18">
      <c r="A54" s="6">
        <v>66</v>
      </c>
      <c r="B54" s="14" t="s">
        <v>74</v>
      </c>
      <c r="C54" s="15">
        <f>'TEI europe'!B279/'TEI europe'!B$302</f>
        <v>7.362254591513618E-3</v>
      </c>
      <c r="D54" s="15">
        <f>'TEI europe'!C279/'TEI europe'!C$302</f>
        <v>0</v>
      </c>
      <c r="E54" s="15">
        <f>'TEI europe'!D279/'TEI europe'!D$302</f>
        <v>5.534649466380642E-4</v>
      </c>
      <c r="F54" s="15">
        <f>'TEI europe'!E279/'TEI europe'!E$302</f>
        <v>2.5995392049683245E-4</v>
      </c>
      <c r="G54" s="15">
        <f>'TEI europe'!F279/'TEI europe'!F$302</f>
        <v>5.626840796079122E-3</v>
      </c>
      <c r="H54" s="15">
        <f>'TEI europe'!G279/'TEI europe'!G$302</f>
        <v>8.6211607510515709E-3</v>
      </c>
      <c r="I54" s="15">
        <f>'TEI europe'!H279/'TEI europe'!H$302</f>
        <v>0</v>
      </c>
      <c r="J54" s="15">
        <f>'TEI europe'!I279/'TEI europe'!I$302</f>
        <v>5.9448747973338137E-4</v>
      </c>
      <c r="K54" s="15">
        <f>'TEI europe'!J279/'TEI europe'!J$302</f>
        <v>2.4463489724222337E-4</v>
      </c>
      <c r="L54" s="15">
        <f>'TEI europe'!K279/'TEI europe'!K$302</f>
        <v>4.6686721267880215E-3</v>
      </c>
      <c r="M54" s="15">
        <f>'TEI europe'!L279/'TEI europe'!L$302</f>
        <v>4.4324257117990809E-3</v>
      </c>
      <c r="N54" s="15">
        <f>'TEI europe'!M279/'TEI europe'!M$302</f>
        <v>1.4052612488723599E-3</v>
      </c>
      <c r="O54" s="15">
        <f>'TEI europe'!N279/'TEI europe'!N$302</f>
        <v>2.6321839632664321E-3</v>
      </c>
      <c r="P54" s="34"/>
      <c r="Q54" s="34"/>
    </row>
    <row r="55" spans="1:18">
      <c r="A55" s="6">
        <v>68</v>
      </c>
      <c r="B55" s="14" t="s">
        <v>75</v>
      </c>
      <c r="C55" s="15">
        <f>'TEI europe'!B280/'TEI europe'!B$302</f>
        <v>0</v>
      </c>
      <c r="D55" s="15">
        <f>'TEI europe'!C280/'TEI europe'!C$302</f>
        <v>0</v>
      </c>
      <c r="E55" s="15">
        <f>'TEI europe'!D280/'TEI europe'!D$302</f>
        <v>0</v>
      </c>
      <c r="F55" s="15">
        <f>'TEI europe'!E280/'TEI europe'!E$302</f>
        <v>0</v>
      </c>
      <c r="G55" s="15">
        <f>'TEI europe'!F280/'TEI europe'!F$302</f>
        <v>0</v>
      </c>
      <c r="H55" s="15">
        <f>'TEI europe'!G280/'TEI europe'!G$302</f>
        <v>0</v>
      </c>
      <c r="I55" s="15">
        <f>'TEI europe'!H280/'TEI europe'!H$302</f>
        <v>0</v>
      </c>
      <c r="J55" s="15">
        <f>'TEI europe'!I280/'TEI europe'!I$302</f>
        <v>0</v>
      </c>
      <c r="K55" s="15">
        <f>'TEI europe'!J280/'TEI europe'!J$302</f>
        <v>0</v>
      </c>
      <c r="L55" s="15">
        <f>'TEI europe'!K280/'TEI europe'!K$302</f>
        <v>0</v>
      </c>
      <c r="M55" s="15">
        <f>'TEI europe'!L280/'TEI europe'!L$302</f>
        <v>0</v>
      </c>
      <c r="N55" s="15">
        <f>'TEI europe'!M280/'TEI europe'!M$302</f>
        <v>0</v>
      </c>
      <c r="O55" s="15">
        <f>'TEI europe'!N280/'TEI europe'!N$302</f>
        <v>0</v>
      </c>
      <c r="P55" s="34">
        <v>1.8032851984226515E-2</v>
      </c>
      <c r="Q55" s="34">
        <v>1.6415730736878048E-2</v>
      </c>
      <c r="R55"/>
    </row>
    <row r="56" spans="1:18">
      <c r="A56" s="8"/>
      <c r="B56" s="14" t="s">
        <v>76</v>
      </c>
      <c r="C56" s="15">
        <f>'TEI europe'!B281/'TEI europe'!B$302</f>
        <v>5.004925761733869E-3</v>
      </c>
      <c r="D56" s="15">
        <f>'TEI europe'!C281/'TEI europe'!C$302</f>
        <v>1.072070241856421E-2</v>
      </c>
      <c r="E56" s="15">
        <f>'TEI europe'!D281/'TEI europe'!D$302</f>
        <v>1.5087303130015958E-2</v>
      </c>
      <c r="F56" s="15">
        <f>'TEI europe'!E281/'TEI europe'!E$302</f>
        <v>1.9012246322364229E-2</v>
      </c>
      <c r="G56" s="15">
        <f>'TEI europe'!F281/'TEI europe'!F$302</f>
        <v>6.148027703116849E-3</v>
      </c>
      <c r="H56" s="15">
        <f>'TEI europe'!G281/'TEI europe'!G$302</f>
        <v>1.386959349468345E-2</v>
      </c>
      <c r="I56" s="15">
        <f>'TEI europe'!H281/'TEI europe'!H$302</f>
        <v>4.749892305544387E-3</v>
      </c>
      <c r="J56" s="15">
        <f>'TEI europe'!I281/'TEI europe'!I$302</f>
        <v>7.2779679337056386E-3</v>
      </c>
      <c r="K56" s="15">
        <f>'TEI europe'!J281/'TEI europe'!J$302</f>
        <v>1.6041748057191191E-2</v>
      </c>
      <c r="L56" s="15">
        <f>'TEI europe'!K281/'TEI europe'!K$302</f>
        <v>1.5108775473857052E-2</v>
      </c>
      <c r="M56" s="15">
        <f>'TEI europe'!L281/'TEI europe'!L$302</f>
        <v>2.9421546686559743E-2</v>
      </c>
      <c r="N56" s="15">
        <f>'TEI europe'!M281/'TEI europe'!M$302</f>
        <v>1.2228782185190361E-3</v>
      </c>
      <c r="O56" s="15">
        <f>'TEI europe'!N281/'TEI europe'!N$302</f>
        <v>1.3823042848130674E-2</v>
      </c>
      <c r="P56" s="34"/>
      <c r="Q56" s="34"/>
      <c r="R56"/>
    </row>
    <row r="57" spans="1:18">
      <c r="A57" s="6" t="s">
        <v>77</v>
      </c>
      <c r="B57" s="14" t="s">
        <v>78</v>
      </c>
      <c r="C57" s="15">
        <f>'TEI europe'!B282/'TEI europe'!B$302</f>
        <v>4.4314263598620798E-2</v>
      </c>
      <c r="D57" s="15">
        <f>'TEI europe'!C282/'TEI europe'!C$302</f>
        <v>2.2197240719717983E-2</v>
      </c>
      <c r="E57" s="15">
        <f>'TEI europe'!D282/'TEI europe'!D$302</f>
        <v>5.3618007921939909E-3</v>
      </c>
      <c r="F57" s="15">
        <f>'TEI europe'!E282/'TEI europe'!E$302</f>
        <v>3.8095712896919369E-2</v>
      </c>
      <c r="G57" s="15">
        <f>'TEI europe'!F282/'TEI europe'!F$302</f>
        <v>3.8880067127994612E-2</v>
      </c>
      <c r="H57" s="15">
        <f>'TEI europe'!G282/'TEI europe'!G$302</f>
        <v>3.1318188640325727E-2</v>
      </c>
      <c r="I57" s="15">
        <f>'TEI europe'!H282/'TEI europe'!H$302</f>
        <v>1.4872574488167933E-2</v>
      </c>
      <c r="J57" s="15">
        <f>'TEI europe'!I282/'TEI europe'!I$302</f>
        <v>6.9663123761484411E-2</v>
      </c>
      <c r="K57" s="15">
        <f>'TEI europe'!J282/'TEI europe'!J$302</f>
        <v>2.5389395744390635E-2</v>
      </c>
      <c r="L57" s="15">
        <f>'TEI europe'!K282/'TEI europe'!K$302</f>
        <v>7.6354844454853993E-2</v>
      </c>
      <c r="M57" s="15">
        <f>'TEI europe'!L282/'TEI europe'!L$302</f>
        <v>1.1895437025985328E-2</v>
      </c>
      <c r="N57" s="15">
        <f>'TEI europe'!M282/'TEI europe'!M$302</f>
        <v>2.4199036424854884E-2</v>
      </c>
      <c r="O57" s="15">
        <f>'TEI europe'!N282/'TEI europe'!N$302</f>
        <v>3.7032888313879395E-2</v>
      </c>
      <c r="P57" s="34">
        <v>4.7620137487965841E-2</v>
      </c>
      <c r="Q57" s="34">
        <v>4.809231990228479E-2</v>
      </c>
      <c r="R57"/>
    </row>
    <row r="58" spans="1:18">
      <c r="A58" s="6">
        <v>71</v>
      </c>
      <c r="B58" s="14" t="s">
        <v>79</v>
      </c>
      <c r="C58" s="15">
        <f>'TEI europe'!B283/'TEI europe'!B$302</f>
        <v>1.242875237492084E-2</v>
      </c>
      <c r="D58" s="15">
        <f>'TEI europe'!C283/'TEI europe'!C$302</f>
        <v>5.499535621807744E-3</v>
      </c>
      <c r="E58" s="15">
        <f>'TEI europe'!D283/'TEI europe'!D$302</f>
        <v>2.7894982499799218E-2</v>
      </c>
      <c r="F58" s="15">
        <f>'TEI europe'!E283/'TEI europe'!E$302</f>
        <v>2.208896121701167E-2</v>
      </c>
      <c r="G58" s="15">
        <f>'TEI europe'!F283/'TEI europe'!F$302</f>
        <v>1.5714352949018726E-2</v>
      </c>
      <c r="H58" s="15">
        <f>'TEI europe'!G283/'TEI europe'!G$302</f>
        <v>1.8642365373736289E-2</v>
      </c>
      <c r="I58" s="15">
        <f>'TEI europe'!H283/'TEI europe'!H$302</f>
        <v>7.0487661974251194E-3</v>
      </c>
      <c r="J58" s="15">
        <f>'TEI europe'!I283/'TEI europe'!I$302</f>
        <v>1.639344262295082E-3</v>
      </c>
      <c r="K58" s="15">
        <f>'TEI europe'!J283/'TEI europe'!J$302</f>
        <v>1.8014024251472815E-2</v>
      </c>
      <c r="L58" s="15">
        <f>'TEI europe'!K283/'TEI europe'!K$302</f>
        <v>8.2633740036742401E-3</v>
      </c>
      <c r="M58" s="15">
        <f>'TEI europe'!L283/'TEI europe'!L$302</f>
        <v>1.1003356956359569E-3</v>
      </c>
      <c r="N58" s="15">
        <f>'TEI europe'!M283/'TEI europe'!M$302</f>
        <v>1.0720702502956314E-2</v>
      </c>
      <c r="O58" s="15">
        <f>'TEI europe'!N283/'TEI europe'!N$302</f>
        <v>1.6778148715753075E-2</v>
      </c>
      <c r="P58" s="34">
        <v>1.8149658839125254E-2</v>
      </c>
      <c r="Q58" s="34">
        <v>1.9483376902081354E-2</v>
      </c>
      <c r="R58"/>
    </row>
    <row r="59" spans="1:18">
      <c r="A59" s="6">
        <v>72</v>
      </c>
      <c r="B59" s="14" t="s">
        <v>80</v>
      </c>
      <c r="C59" s="15">
        <f>'TEI europe'!B284/'TEI europe'!B$302</f>
        <v>0</v>
      </c>
      <c r="D59" s="15">
        <f>'TEI europe'!C284/'TEI europe'!C$302</f>
        <v>1.4913932414998877E-3</v>
      </c>
      <c r="E59" s="15">
        <f>'TEI europe'!D284/'TEI europe'!D$302</f>
        <v>6.3944115753905392E-2</v>
      </c>
      <c r="F59" s="15">
        <f>'TEI europe'!E284/'TEI europe'!E$302</f>
        <v>0</v>
      </c>
      <c r="G59" s="15">
        <f>'TEI europe'!F284/'TEI europe'!F$302</f>
        <v>0</v>
      </c>
      <c r="H59" s="15">
        <f>'TEI europe'!G284/'TEI europe'!G$302</f>
        <v>5.2314998325950846E-3</v>
      </c>
      <c r="I59" s="15">
        <f>'TEI europe'!H284/'TEI europe'!H$302</f>
        <v>1.7559267749299244E-3</v>
      </c>
      <c r="J59" s="15">
        <f>'TEI europe'!I284/'TEI europe'!I$302</f>
        <v>0</v>
      </c>
      <c r="K59" s="15">
        <f>'TEI europe'!J284/'TEI europe'!J$302</f>
        <v>0</v>
      </c>
      <c r="L59" s="15">
        <f>'TEI europe'!K284/'TEI europe'!K$302</f>
        <v>0</v>
      </c>
      <c r="M59" s="15">
        <f>'TEI europe'!L284/'TEI europe'!L$302</f>
        <v>0</v>
      </c>
      <c r="N59" s="15">
        <f>'TEI europe'!M284/'TEI europe'!M$302</f>
        <v>0</v>
      </c>
      <c r="O59" s="15">
        <f>'TEI europe'!N284/'TEI europe'!N$302</f>
        <v>2.674582295394187E-3</v>
      </c>
      <c r="P59" s="34"/>
      <c r="Q59" s="34"/>
      <c r="R59"/>
    </row>
    <row r="60" spans="1:18">
      <c r="A60" s="6">
        <v>73</v>
      </c>
      <c r="B60" s="14" t="s">
        <v>81</v>
      </c>
      <c r="C60" s="15">
        <f>'TEI europe'!B285/'TEI europe'!B$302</f>
        <v>2.1198367461825354E-3</v>
      </c>
      <c r="D60" s="15">
        <f>'TEI europe'!C285/'TEI europe'!C$302</f>
        <v>7.1417273393950109E-4</v>
      </c>
      <c r="E60" s="15">
        <f>'TEI europe'!D285/'TEI europe'!D$302</f>
        <v>4.5097790446880755E-3</v>
      </c>
      <c r="F60" s="15">
        <f>'TEI europe'!E285/'TEI europe'!E$302</f>
        <v>6.6840206681171854E-3</v>
      </c>
      <c r="G60" s="15">
        <f>'TEI europe'!F285/'TEI europe'!F$302</f>
        <v>4.3650776936582031E-3</v>
      </c>
      <c r="H60" s="15">
        <f>'TEI europe'!G285/'TEI europe'!G$302</f>
        <v>6.4776081493482743E-3</v>
      </c>
      <c r="I60" s="15">
        <f>'TEI europe'!H285/'TEI europe'!H$302</f>
        <v>1.5005626364080055E-3</v>
      </c>
      <c r="J60" s="15">
        <f>'TEI europe'!I285/'TEI europe'!I$302</f>
        <v>5.9448747973338137E-3</v>
      </c>
      <c r="K60" s="15">
        <f>'TEI europe'!J285/'TEI europe'!J$302</f>
        <v>1.0443686158631645E-2</v>
      </c>
      <c r="L60" s="15">
        <f>'TEI europe'!K285/'TEI europe'!K$302</f>
        <v>5.3166650808405391E-3</v>
      </c>
      <c r="M60" s="15">
        <f>'TEI europe'!L285/'TEI europe'!L$302</f>
        <v>2.2659455427079451E-3</v>
      </c>
      <c r="N60" s="15">
        <f>'TEI europe'!M285/'TEI europe'!M$302</f>
        <v>5.9848991410443196E-3</v>
      </c>
      <c r="O60" s="15">
        <f>'TEI europe'!N285/'TEI europe'!N$302</f>
        <v>5.9341602812077324E-3</v>
      </c>
      <c r="P60" s="34">
        <v>4.2326766827761918E-3</v>
      </c>
      <c r="Q60" s="34">
        <v>3.3887645060197277E-3</v>
      </c>
      <c r="R60"/>
    </row>
    <row r="61" spans="1:18">
      <c r="A61" s="6" t="s">
        <v>82</v>
      </c>
      <c r="B61" s="14" t="s">
        <v>83</v>
      </c>
      <c r="C61" s="15">
        <f>'TEI europe'!B286/'TEI europe'!B$302</f>
        <v>4.4507775666737049E-3</v>
      </c>
      <c r="D61" s="15">
        <f>'TEI europe'!C286/'TEI europe'!C$302</f>
        <v>1.3632329718471408E-2</v>
      </c>
      <c r="E61" s="15">
        <f>'TEI europe'!D286/'TEI europe'!D$302</f>
        <v>2.6835193154028537E-3</v>
      </c>
      <c r="F61" s="15">
        <f>'TEI europe'!E286/'TEI europe'!E$302</f>
        <v>6.1676738397330663E-3</v>
      </c>
      <c r="G61" s="15">
        <f>'TEI europe'!F286/'TEI europe'!F$302</f>
        <v>1.6038492381716123E-3</v>
      </c>
      <c r="H61" s="15">
        <f>'TEI europe'!G286/'TEI europe'!G$302</f>
        <v>7.8307016767430321E-3</v>
      </c>
      <c r="I61" s="15">
        <f>'TEI europe'!H286/'TEI europe'!H$302</f>
        <v>1.4566495509051708E-2</v>
      </c>
      <c r="J61" s="15">
        <f>'TEI europe'!I286/'TEI europe'!I$302</f>
        <v>2.3058908304809944E-3</v>
      </c>
      <c r="K61" s="15">
        <f>'TEI europe'!J286/'TEI europe'!J$302</f>
        <v>1.7799042069047827E-3</v>
      </c>
      <c r="L61" s="15">
        <f>'TEI europe'!K286/'TEI europe'!K$302</f>
        <v>6.5262844581720084E-3</v>
      </c>
      <c r="M61" s="15">
        <f>'TEI europe'!L286/'TEI europe'!L$302</f>
        <v>2.105868457043392E-2</v>
      </c>
      <c r="N61" s="15">
        <f>'TEI europe'!M286/'TEI europe'!M$302</f>
        <v>6.0888574683457142E-3</v>
      </c>
      <c r="O61" s="15">
        <f>'TEI europe'!N286/'TEI europe'!N$302</f>
        <v>6.1642833787598416E-3</v>
      </c>
      <c r="P61" s="34">
        <v>3.5233198712907731E-3</v>
      </c>
      <c r="Q61" s="34">
        <v>3.5593683533562412E-3</v>
      </c>
      <c r="R61"/>
    </row>
    <row r="62" spans="1:18">
      <c r="A62" s="6">
        <v>77</v>
      </c>
      <c r="B62" s="14" t="s">
        <v>84</v>
      </c>
      <c r="C62" s="15">
        <f>'TEI europe'!B287/'TEI europe'!B$302</f>
        <v>1.3044472591654355E-2</v>
      </c>
      <c r="D62" s="15">
        <f>'TEI europe'!C287/'TEI europe'!C$302</f>
        <v>4.7153098060672589E-3</v>
      </c>
      <c r="E62" s="15">
        <f>'TEI europe'!D287/'TEI europe'!D$302</f>
        <v>2.788276087637188E-3</v>
      </c>
      <c r="F62" s="15">
        <f>'TEI europe'!E287/'TEI europe'!E$302</f>
        <v>1.0106153785890555E-2</v>
      </c>
      <c r="G62" s="15">
        <f>'TEI europe'!F287/'TEI europe'!F$302</f>
        <v>9.5225572660065823E-3</v>
      </c>
      <c r="H62" s="15">
        <f>'TEI europe'!G287/'TEI europe'!G$302</f>
        <v>1.0531500987111746E-2</v>
      </c>
      <c r="I62" s="15">
        <f>'TEI europe'!H287/'TEI europe'!H$302</f>
        <v>1.9577718404952635E-2</v>
      </c>
      <c r="J62" s="15">
        <f>'TEI europe'!I287/'TEI europe'!I$302</f>
        <v>0.21003422806701494</v>
      </c>
      <c r="K62" s="15">
        <f>'TEI europe'!J287/'TEI europe'!J$302</f>
        <v>1.0899967307881914E-2</v>
      </c>
      <c r="L62" s="15">
        <f>'TEI europe'!K287/'TEI europe'!K$302</f>
        <v>1.3483913623710304E-2</v>
      </c>
      <c r="M62" s="15">
        <f>'TEI europe'!L287/'TEI europe'!L$302</f>
        <v>1.8009449210493599E-2</v>
      </c>
      <c r="N62" s="15">
        <f>'TEI europe'!M287/'TEI europe'!M$302</f>
        <v>6.114847050171064E-3</v>
      </c>
      <c r="O62" s="15">
        <f>'TEI europe'!N287/'TEI europe'!N$302</f>
        <v>2.6035224013396602E-2</v>
      </c>
      <c r="P62" s="34">
        <v>2.9250456863631896E-2</v>
      </c>
      <c r="Q62" s="34">
        <v>2.955704329907698E-2</v>
      </c>
      <c r="R62"/>
    </row>
    <row r="63" spans="1:18">
      <c r="A63" s="6">
        <v>78</v>
      </c>
      <c r="B63" s="14" t="s">
        <v>85</v>
      </c>
      <c r="C63" s="15">
        <f>'TEI europe'!B288/'TEI europe'!B$302</f>
        <v>1.6809161916824997E-2</v>
      </c>
      <c r="D63" s="15">
        <f>'TEI europe'!C288/'TEI europe'!C$302</f>
        <v>8.0033802455471096E-3</v>
      </c>
      <c r="E63" s="15">
        <f>'TEI europe'!D288/'TEI europe'!D$302</f>
        <v>1.1773497235003196E-3</v>
      </c>
      <c r="F63" s="15">
        <f>'TEI europe'!E288/'TEI europe'!E$302</f>
        <v>1.8958831133221044E-2</v>
      </c>
      <c r="G63" s="15">
        <f>'TEI europe'!F288/'TEI europe'!F$302</f>
        <v>3.7431694939743944E-2</v>
      </c>
      <c r="H63" s="15">
        <f>'TEI europe'!G288/'TEI europe'!G$302</f>
        <v>6.3883255275179046E-3</v>
      </c>
      <c r="I63" s="15">
        <f>'TEI europe'!H288/'TEI europe'!H$302</f>
        <v>1.1808801471088367E-2</v>
      </c>
      <c r="J63" s="15">
        <f>'TEI europe'!I288/'TEI europe'!I$302</f>
        <v>2.1689785624211855E-2</v>
      </c>
      <c r="K63" s="15">
        <f>'TEI europe'!J288/'TEI europe'!J$302</f>
        <v>2.1575685959958457E-2</v>
      </c>
      <c r="L63" s="15">
        <f>'TEI europe'!K288/'TEI europe'!K$302</f>
        <v>2.5260990385014198E-2</v>
      </c>
      <c r="M63" s="15">
        <f>'TEI europe'!L288/'TEI europe'!L$302</f>
        <v>2.8984831530523437E-3</v>
      </c>
      <c r="N63" s="15">
        <f>'TEI europe'!M288/'TEI europe'!M$302</f>
        <v>1.5326101998165682E-2</v>
      </c>
      <c r="O63" s="15">
        <f>'TEI europe'!N288/'TEI europe'!N$302</f>
        <v>1.7102618955104825E-2</v>
      </c>
      <c r="P63" s="34">
        <v>3.6359889500411101E-2</v>
      </c>
      <c r="Q63" s="34">
        <v>3.453704212228402E-2</v>
      </c>
      <c r="R63"/>
    </row>
    <row r="64" spans="1:18">
      <c r="A64" s="6">
        <v>79</v>
      </c>
      <c r="B64" s="14" t="s">
        <v>86</v>
      </c>
      <c r="C64" s="15">
        <f>'TEI europe'!B289/'TEI europe'!B$302</f>
        <v>1.7504046161424252E-3</v>
      </c>
      <c r="D64" s="15">
        <f>'TEI europe'!C289/'TEI europe'!C$302</f>
        <v>3.3824577496959136E-3</v>
      </c>
      <c r="E64" s="15">
        <f>'TEI europe'!D289/'TEI europe'!D$302</f>
        <v>3.7334149660180676E-3</v>
      </c>
      <c r="F64" s="15">
        <f>'TEI europe'!E289/'TEI europe'!E$302</f>
        <v>1.0148885937205103E-3</v>
      </c>
      <c r="G64" s="15">
        <f>'TEI europe'!F289/'TEI europe'!F$302</f>
        <v>1.0727733314922702E-3</v>
      </c>
      <c r="H64" s="15">
        <f>'TEI europe'!G289/'TEI europe'!G$302</f>
        <v>4.6642473128624695E-4</v>
      </c>
      <c r="I64" s="15">
        <f>'TEI europe'!H289/'TEI europe'!H$302</f>
        <v>2.3030504081649703E-4</v>
      </c>
      <c r="J64" s="15">
        <f>'TEI europe'!I289/'TEI europe'!I$302</f>
        <v>9.0073860565663844E-5</v>
      </c>
      <c r="K64" s="15">
        <f>'TEI europe'!J289/'TEI europe'!J$302</f>
        <v>3.0690559835842569E-4</v>
      </c>
      <c r="L64" s="15">
        <f>'TEI europe'!K289/'TEI europe'!K$302</f>
        <v>6.5872777708652058E-5</v>
      </c>
      <c r="M64" s="15">
        <f>'TEI europe'!L289/'TEI europe'!L$302</f>
        <v>7.5065274151436042E-4</v>
      </c>
      <c r="N64" s="15">
        <f>'TEI europe'!M289/'TEI europe'!M$302</f>
        <v>0</v>
      </c>
      <c r="O64" s="15">
        <f>'TEI europe'!N289/'TEI europe'!N$302</f>
        <v>8.7298599963661887E-4</v>
      </c>
      <c r="P64" s="34">
        <v>0</v>
      </c>
      <c r="Q64" s="34">
        <v>0</v>
      </c>
      <c r="R64"/>
    </row>
    <row r="65" spans="1:25">
      <c r="A65" s="6" t="s">
        <v>87</v>
      </c>
      <c r="B65" s="14" t="s">
        <v>88</v>
      </c>
      <c r="C65" s="15">
        <f>'TEI europe'!B290/'TEI europe'!B$302</f>
        <v>1.2701428470902824E-2</v>
      </c>
      <c r="D65" s="15">
        <f>'TEI europe'!C290/'TEI europe'!C$302</f>
        <v>4.3414475695083259E-3</v>
      </c>
      <c r="E65" s="15">
        <f>'TEI europe'!D290/'TEI europe'!D$302</f>
        <v>9.2802860558260491E-3</v>
      </c>
      <c r="F65" s="15">
        <f>'TEI europe'!E290/'TEI europe'!E$302</f>
        <v>2.2056912103525759E-2</v>
      </c>
      <c r="G65" s="15">
        <f>'TEI europe'!F290/'TEI europe'!F$302</f>
        <v>1.1657848670103523E-2</v>
      </c>
      <c r="H65" s="15">
        <f>'TEI europe'!G290/'TEI europe'!G$302</f>
        <v>1.8850948050598615E-2</v>
      </c>
      <c r="I65" s="15">
        <f>'TEI europe'!H290/'TEI europe'!H$302</f>
        <v>4.6323532044022873E-3</v>
      </c>
      <c r="J65" s="15">
        <f>'TEI europe'!I290/'TEI europe'!I$302</f>
        <v>3.4768510178346244E-3</v>
      </c>
      <c r="K65" s="15">
        <f>'TEI europe'!J290/'TEI europe'!J$302</f>
        <v>7.0132377132122864E-3</v>
      </c>
      <c r="L65" s="15">
        <f>'TEI europe'!K290/'TEI europe'!K$302</f>
        <v>1.3128688570585125E-2</v>
      </c>
      <c r="M65" s="15">
        <f>'TEI europe'!L290/'TEI europe'!L$302</f>
        <v>1.5376725102573667E-2</v>
      </c>
      <c r="N65" s="15">
        <f>'TEI europe'!M290/'TEI europe'!M$302</f>
        <v>1.8240582823211796E-2</v>
      </c>
      <c r="O65" s="15">
        <f>'TEI europe'!N290/'TEI europe'!N$302</f>
        <v>1.6394045873432555E-2</v>
      </c>
      <c r="P65" s="34">
        <v>6.101680343865358E-3</v>
      </c>
      <c r="Q65" s="34">
        <v>6.1073100763565751E-3</v>
      </c>
      <c r="R65"/>
    </row>
    <row r="66" spans="1:25">
      <c r="A66" s="6">
        <v>84</v>
      </c>
      <c r="B66" s="14" t="s">
        <v>89</v>
      </c>
      <c r="C66" s="15">
        <f>'TEI europe'!B291/'TEI europe'!B$302</f>
        <v>2.8147209907817893E-4</v>
      </c>
      <c r="D66" s="15">
        <f>'TEI europe'!C291/'TEI europe'!C$302</f>
        <v>2.949603444251941E-5</v>
      </c>
      <c r="E66" s="15">
        <f>'TEI europe'!D291/'TEI europe'!D$302</f>
        <v>4.772252957341879E-5</v>
      </c>
      <c r="F66" s="15">
        <f>'TEI europe'!E291/'TEI europe'!E$302</f>
        <v>1.7805063047728251E-4</v>
      </c>
      <c r="G66" s="15">
        <f>'TEI europe'!F291/'TEI europe'!F$302</f>
        <v>6.0560966323744241E-4</v>
      </c>
      <c r="H66" s="15">
        <f>'TEI europe'!G291/'TEI europe'!G$302</f>
        <v>6.9117064141097334E-4</v>
      </c>
      <c r="I66" s="15">
        <f>'TEI europe'!H291/'TEI europe'!H$302</f>
        <v>3.8901265961750276E-4</v>
      </c>
      <c r="J66" s="15">
        <f>'TEI europe'!I291/'TEI europe'!I$302</f>
        <v>3.2426589803638984E-4</v>
      </c>
      <c r="K66" s="15">
        <f>'TEI europe'!J291/'TEI europe'!J$302</f>
        <v>5.374554560624605E-5</v>
      </c>
      <c r="L66" s="15">
        <f>'TEI europe'!K291/'TEI europe'!K$302</f>
        <v>1.9288525206096411E-3</v>
      </c>
      <c r="M66" s="15">
        <f>'TEI europe'!L291/'TEI europe'!L$302</f>
        <v>8.3302250404078079E-4</v>
      </c>
      <c r="N66" s="15">
        <f>'TEI europe'!M291/'TEI europe'!M$302</f>
        <v>2.3417981097366776E-3</v>
      </c>
      <c r="O66" s="15">
        <f>'TEI europe'!N291/'TEI europe'!N$302</f>
        <v>5.0830246165584558E-4</v>
      </c>
      <c r="P66" s="34"/>
      <c r="Q66" s="34"/>
      <c r="R66"/>
    </row>
    <row r="67" spans="1:25">
      <c r="A67" s="6">
        <v>85</v>
      </c>
      <c r="B67" s="14" t="s">
        <v>90</v>
      </c>
      <c r="C67" s="15">
        <f>'TEI europe'!B292/'TEI europe'!B$302</f>
        <v>0</v>
      </c>
      <c r="D67" s="15">
        <f>'TEI europe'!C292/'TEI europe'!C$302</f>
        <v>0</v>
      </c>
      <c r="E67" s="15">
        <f>'TEI europe'!D292/'TEI europe'!D$302</f>
        <v>0</v>
      </c>
      <c r="F67" s="15">
        <f>'TEI europe'!E292/'TEI europe'!E$302</f>
        <v>0</v>
      </c>
      <c r="G67" s="15">
        <f>'TEI europe'!F292/'TEI europe'!F$302</f>
        <v>0</v>
      </c>
      <c r="H67" s="15">
        <f>'TEI europe'!G292/'TEI europe'!G$302</f>
        <v>4.618066646398486E-6</v>
      </c>
      <c r="I67" s="15">
        <f>'TEI europe'!H292/'TEI europe'!H$302</f>
        <v>0</v>
      </c>
      <c r="J67" s="15">
        <f>'TEI europe'!I292/'TEI europe'!I$302</f>
        <v>0</v>
      </c>
      <c r="K67" s="15">
        <f>'TEI europe'!J292/'TEI europe'!J$302</f>
        <v>0</v>
      </c>
      <c r="L67" s="15">
        <f>'TEI europe'!K292/'TEI europe'!K$302</f>
        <v>0</v>
      </c>
      <c r="M67" s="15">
        <f>'TEI europe'!L292/'TEI europe'!L$302</f>
        <v>0</v>
      </c>
      <c r="N67" s="15">
        <f>'TEI europe'!M292/'TEI europe'!M$302</f>
        <v>0</v>
      </c>
      <c r="O67" s="15">
        <f>'TEI europe'!N292/'TEI europe'!N$302</f>
        <v>8.6822523128507238E-7</v>
      </c>
      <c r="P67" s="34">
        <v>5.672700404716494E-3</v>
      </c>
      <c r="Q67" s="34">
        <v>6.083722940743711E-3</v>
      </c>
      <c r="R67"/>
    </row>
    <row r="68" spans="1:25">
      <c r="A68" s="6">
        <v>86</v>
      </c>
      <c r="B68" s="14" t="s">
        <v>91</v>
      </c>
      <c r="C68" s="15">
        <f>'TEI europe'!B293/'TEI europe'!B$302</f>
        <v>9.6756034058124017E-5</v>
      </c>
      <c r="D68" s="15">
        <f>'TEI europe'!C293/'TEI europe'!C$302</f>
        <v>0</v>
      </c>
      <c r="E68" s="15">
        <f>'TEI europe'!D293/'TEI europe'!D$302</f>
        <v>6.9837848156222605E-6</v>
      </c>
      <c r="F68" s="15">
        <f>'TEI europe'!E293/'TEI europe'!E$302</f>
        <v>0</v>
      </c>
      <c r="G68" s="15">
        <f>'TEI europe'!F293/'TEI europe'!F$302</f>
        <v>0</v>
      </c>
      <c r="H68" s="15">
        <f>'TEI europe'!G293/'TEI europe'!G$302</f>
        <v>1.5116471489211045E-3</v>
      </c>
      <c r="I68" s="15">
        <f>'TEI europe'!H293/'TEI europe'!H$302</f>
        <v>0</v>
      </c>
      <c r="J68" s="15">
        <f>'TEI europe'!I293/'TEI europe'!I$302</f>
        <v>2.7022158169699153E-4</v>
      </c>
      <c r="K68" s="15">
        <f>'TEI europe'!J293/'TEI europe'!J$302</f>
        <v>0</v>
      </c>
      <c r="L68" s="15">
        <f>'TEI europe'!K293/'TEI europe'!K$302</f>
        <v>0</v>
      </c>
      <c r="M68" s="15">
        <f>'TEI europe'!L293/'TEI europe'!L$302</f>
        <v>5.0043516100957354E-4</v>
      </c>
      <c r="N68" s="15">
        <f>'TEI europe'!M293/'TEI europe'!M$302</f>
        <v>0</v>
      </c>
      <c r="O68" s="15">
        <f>'TEI europe'!N293/'TEI europe'!N$302</f>
        <v>3.1232955653428336E-4</v>
      </c>
      <c r="P68" s="34">
        <v>3.3175017640665141E-3</v>
      </c>
      <c r="Q68" s="34">
        <v>3.4225167198818646E-3</v>
      </c>
      <c r="R68"/>
      <c r="S68" s="40" t="s">
        <v>124</v>
      </c>
      <c r="T68"/>
      <c r="U68"/>
      <c r="V68"/>
      <c r="W68"/>
    </row>
    <row r="69" spans="1:25">
      <c r="A69" s="6" t="s">
        <v>92</v>
      </c>
      <c r="B69" s="14" t="s">
        <v>93</v>
      </c>
      <c r="C69" s="15">
        <f>'TEI europe'!B294/'TEI europe'!B$302</f>
        <v>4.3100415171346153E-4</v>
      </c>
      <c r="D69" s="15">
        <f>'TEI europe'!C294/'TEI europe'!C$302</f>
        <v>4.0557047358464187E-6</v>
      </c>
      <c r="E69" s="15">
        <f>'TEI europe'!D294/'TEI europe'!D$302</f>
        <v>4.4812619233576176E-5</v>
      </c>
      <c r="F69" s="15">
        <f>'TEI europe'!E294/'TEI europe'!E$302</f>
        <v>4.2732151314547802E-5</v>
      </c>
      <c r="G69" s="15">
        <f>'TEI europe'!F294/'TEI europe'!F$302</f>
        <v>9.8468798283269667E-4</v>
      </c>
      <c r="H69" s="15">
        <f>'TEI europe'!G294/'TEI europe'!G$302</f>
        <v>1.0090475622380689E-3</v>
      </c>
      <c r="I69" s="15">
        <f>'TEI europe'!H294/'TEI europe'!H$302</f>
        <v>1.9092645870797684E-5</v>
      </c>
      <c r="J69" s="15">
        <f>'TEI europe'!I294/'TEI europe'!I$302</f>
        <v>1.2610340479192938E-4</v>
      </c>
      <c r="K69" s="15">
        <f>'TEI europe'!J294/'TEI europe'!J$302</f>
        <v>7.2649151302236041E-5</v>
      </c>
      <c r="L69" s="15">
        <f>'TEI europe'!K294/'TEI europe'!K$302</f>
        <v>0</v>
      </c>
      <c r="M69" s="15">
        <f>'TEI europe'!L294/'TEI europe'!L$302</f>
        <v>9.1539226656720148E-4</v>
      </c>
      <c r="N69" s="15">
        <f>'TEI europe'!M294/'TEI europe'!M$302</f>
        <v>0</v>
      </c>
      <c r="O69" s="15">
        <f>'TEI europe'!N294/'TEI europe'!N$302</f>
        <v>3.1519469979752405E-4</v>
      </c>
      <c r="P69" s="34"/>
      <c r="Q69" s="34"/>
      <c r="R69"/>
    </row>
    <row r="70" spans="1:25">
      <c r="A70" s="6" t="s">
        <v>94</v>
      </c>
      <c r="B70" s="14" t="s">
        <v>95</v>
      </c>
      <c r="C70" s="15">
        <f>'TEI europe'!B295/'TEI europe'!B$302</f>
        <v>1.0643163746393643E-3</v>
      </c>
      <c r="D70" s="15">
        <f>'TEI europe'!C295/'TEI europe'!C$302</f>
        <v>9.7078823358942004E-4</v>
      </c>
      <c r="E70" s="15">
        <f>'TEI europe'!D295/'TEI europe'!D$302</f>
        <v>1.0120668161972594E-3</v>
      </c>
      <c r="F70" s="15">
        <f>'TEI europe'!E295/'TEI europe'!E$302</f>
        <v>1.2499154259505232E-3</v>
      </c>
      <c r="G70" s="15">
        <f>'TEI europe'!F295/'TEI europe'!F$302</f>
        <v>1.0147212410035284E-3</v>
      </c>
      <c r="H70" s="15">
        <f>'TEI europe'!G295/'TEI europe'!G$302</f>
        <v>7.0579451912456857E-4</v>
      </c>
      <c r="I70" s="15">
        <f>'TEI europe'!H295/'TEI europe'!H$302</f>
        <v>4.2063485434101148E-4</v>
      </c>
      <c r="J70" s="15">
        <f>'TEI europe'!I295/'TEI europe'!I$302</f>
        <v>3.2426589803638984E-4</v>
      </c>
      <c r="K70" s="15">
        <f>'TEI europe'!J295/'TEI europe'!J$302</f>
        <v>4.1031944128354744E-4</v>
      </c>
      <c r="L70" s="15">
        <f>'TEI europe'!K295/'TEI europe'!K$302</f>
        <v>1.1125180235239014E-4</v>
      </c>
      <c r="M70" s="15">
        <f>'TEI europe'!L295/'TEI europe'!L$302</f>
        <v>4.1309212980231253E-3</v>
      </c>
      <c r="N70" s="15">
        <f>'TEI europe'!M295/'TEI europe'!M$302</f>
        <v>3.643101031307643E-4</v>
      </c>
      <c r="O70" s="15">
        <f>'TEI europe'!N295/'TEI europe'!N$302</f>
        <v>9.1871252848429931E-4</v>
      </c>
      <c r="P70" s="34"/>
      <c r="Q70" s="34"/>
      <c r="R70"/>
    </row>
    <row r="71" spans="1:25">
      <c r="A71" s="6">
        <v>93</v>
      </c>
      <c r="B71" s="14" t="s">
        <v>96</v>
      </c>
      <c r="C71" s="15">
        <f>'TEI europe'!B296/'TEI europe'!B$302</f>
        <v>2.0230807121244108E-4</v>
      </c>
      <c r="D71" s="15">
        <f>'TEI europe'!C296/'TEI europe'!C$302</f>
        <v>7.1269793221737522E-4</v>
      </c>
      <c r="E71" s="15">
        <f>'TEI europe'!D296/'TEI europe'!D$302</f>
        <v>0</v>
      </c>
      <c r="F71" s="15">
        <f>'TEI europe'!E296/'TEI europe'!E$302</f>
        <v>7.3000758495685831E-4</v>
      </c>
      <c r="G71" s="15">
        <f>'TEI europe'!F296/'TEI europe'!F$302</f>
        <v>3.7697232893083616E-3</v>
      </c>
      <c r="H71" s="15">
        <f>'TEI europe'!G296/'TEI europe'!G$302</f>
        <v>5.841854307694084E-4</v>
      </c>
      <c r="I71" s="15">
        <f>'TEI europe'!H296/'TEI europe'!H$302</f>
        <v>3.9915562773636402E-4</v>
      </c>
      <c r="J71" s="15">
        <f>'TEI europe'!I296/'TEI europe'!I$302</f>
        <v>2.1617726535759323E-4</v>
      </c>
      <c r="K71" s="15">
        <f>'TEI europe'!J296/'TEI europe'!J$302</f>
        <v>2.2795524515752637E-4</v>
      </c>
      <c r="L71" s="15">
        <f>'TEI europe'!K296/'TEI europe'!K$302</f>
        <v>1.3921113689095131E-3</v>
      </c>
      <c r="M71" s="15">
        <f>'TEI europe'!L296/'TEI europe'!L$302</f>
        <v>0</v>
      </c>
      <c r="N71" s="15">
        <f>'TEI europe'!M296/'TEI europe'!M$302</f>
        <v>0</v>
      </c>
      <c r="O71" s="15">
        <f>'TEI europe'!N296/'TEI europe'!N$302</f>
        <v>8.128758727906489E-4</v>
      </c>
      <c r="P71" s="34">
        <v>0</v>
      </c>
      <c r="Q71" s="34">
        <v>0</v>
      </c>
      <c r="R71"/>
    </row>
    <row r="72" spans="1:25">
      <c r="A72" s="6">
        <v>94</v>
      </c>
      <c r="B72" s="14" t="s">
        <v>97</v>
      </c>
      <c r="C72" s="15">
        <f>'TEI europe'!B297/'TEI europe'!B$302</f>
        <v>9.6756034058124017E-5</v>
      </c>
      <c r="D72" s="15">
        <f>'TEI europe'!C297/'TEI europe'!C$302</f>
        <v>2.1015924540295082E-5</v>
      </c>
      <c r="E72" s="15">
        <f>'TEI europe'!D297/'TEI europe'!D$302</f>
        <v>1.7983245900227322E-4</v>
      </c>
      <c r="F72" s="15">
        <f>'TEI europe'!E297/'TEI europe'!E$302</f>
        <v>5.4839594187003013E-4</v>
      </c>
      <c r="G72" s="15">
        <f>'TEI europe'!F297/'TEI europe'!F$302</f>
        <v>4.8529350093112257E-4</v>
      </c>
      <c r="H72" s="15">
        <f>'TEI europe'!G297/'TEI europe'!G$302</f>
        <v>3.6174855396788134E-5</v>
      </c>
      <c r="I72" s="15">
        <f>'TEI europe'!H297/'TEI europe'!H$302</f>
        <v>0</v>
      </c>
      <c r="J72" s="15">
        <f>'TEI europe'!I297/'TEI europe'!I$302</f>
        <v>1.4411817690506215E-4</v>
      </c>
      <c r="K72" s="15">
        <f>'TEI europe'!J297/'TEI europe'!J$302</f>
        <v>1.2380008436197368E-4</v>
      </c>
      <c r="L72" s="15">
        <f>'TEI europe'!K297/'TEI europe'!K$302</f>
        <v>0</v>
      </c>
      <c r="M72" s="15">
        <f>'TEI europe'!L297/'TEI europe'!L$302</f>
        <v>1.3365659579758798E-4</v>
      </c>
      <c r="N72" s="15">
        <f>'TEI europe'!M297/'TEI europe'!M$302</f>
        <v>3.9029968495611292E-4</v>
      </c>
      <c r="O72" s="15">
        <f>'TEI europe'!N297/'TEI europe'!N$302</f>
        <v>3.173073811936511E-4</v>
      </c>
      <c r="P72" s="34">
        <v>1.1646658551585613E-4</v>
      </c>
      <c r="Q72" s="34">
        <v>1.1172757327179776E-4</v>
      </c>
      <c r="R72"/>
    </row>
    <row r="73" spans="1:25">
      <c r="A73" s="6">
        <v>95</v>
      </c>
      <c r="B73" s="14" t="s">
        <v>98</v>
      </c>
      <c r="C73" s="15">
        <f>'TEI europe'!B298/'TEI europe'!B$302</f>
        <v>0</v>
      </c>
      <c r="D73" s="15">
        <f>'TEI europe'!C298/'TEI europe'!C$302</f>
        <v>0</v>
      </c>
      <c r="E73" s="15">
        <f>'TEI europe'!D298/'TEI europe'!D$302</f>
        <v>0</v>
      </c>
      <c r="F73" s="15">
        <f>'TEI europe'!E298/'TEI europe'!E$302</f>
        <v>0</v>
      </c>
      <c r="G73" s="15">
        <f>'TEI europe'!F298/'TEI europe'!F$302</f>
        <v>0</v>
      </c>
      <c r="H73" s="15">
        <f>'TEI europe'!G298/'TEI europe'!G$302</f>
        <v>0</v>
      </c>
      <c r="I73" s="15">
        <f>'TEI europe'!H298/'TEI europe'!H$302</f>
        <v>0</v>
      </c>
      <c r="J73" s="15">
        <f>'TEI europe'!I298/'TEI europe'!I$302</f>
        <v>0</v>
      </c>
      <c r="K73" s="15">
        <f>'TEI europe'!J298/'TEI europe'!J$302</f>
        <v>0</v>
      </c>
      <c r="L73" s="15">
        <f>'TEI europe'!K298/'TEI europe'!K$302</f>
        <v>0</v>
      </c>
      <c r="M73" s="15">
        <f>'TEI europe'!L298/'TEI europe'!L$302</f>
        <v>0</v>
      </c>
      <c r="N73" s="15">
        <f>'TEI europe'!M298/'TEI europe'!M$302</f>
        <v>0</v>
      </c>
      <c r="O73" s="15">
        <f>'TEI europe'!N298/'TEI europe'!N$302</f>
        <v>0</v>
      </c>
      <c r="P73" s="34">
        <v>3.5955651861359602E-3</v>
      </c>
      <c r="Q73" s="34">
        <v>3.1126228772104443E-3</v>
      </c>
      <c r="R73"/>
    </row>
    <row r="74" spans="1:25">
      <c r="A74" s="6">
        <v>96</v>
      </c>
      <c r="B74" s="14" t="s">
        <v>99</v>
      </c>
      <c r="C74" s="15">
        <f>'TEI europe'!B299/'TEI europe'!B$302</f>
        <v>0</v>
      </c>
      <c r="D74" s="15">
        <f>'TEI europe'!C299/'TEI europe'!C$302</f>
        <v>0</v>
      </c>
      <c r="E74" s="15">
        <f>'TEI europe'!D299/'TEI europe'!D$302</f>
        <v>0</v>
      </c>
      <c r="F74" s="15">
        <f>'TEI europe'!E299/'TEI europe'!E$302</f>
        <v>0</v>
      </c>
      <c r="G74" s="15">
        <f>'TEI europe'!F299/'TEI europe'!F$302</f>
        <v>0</v>
      </c>
      <c r="H74" s="15">
        <f>'TEI europe'!G299/'TEI europe'!G$302</f>
        <v>0</v>
      </c>
      <c r="I74" s="15">
        <f>'TEI europe'!H299/'TEI europe'!H$302</f>
        <v>0</v>
      </c>
      <c r="J74" s="15">
        <f>'TEI europe'!I299/'TEI europe'!I$302</f>
        <v>0</v>
      </c>
      <c r="K74" s="15">
        <f>'TEI europe'!J299/'TEI europe'!J$302</f>
        <v>0</v>
      </c>
      <c r="L74" s="15">
        <f>'TEI europe'!K299/'TEI europe'!K$302</f>
        <v>0</v>
      </c>
      <c r="M74" s="15">
        <f>'TEI europe'!L299/'TEI europe'!L$302</f>
        <v>0</v>
      </c>
      <c r="N74" s="15">
        <f>'TEI europe'!M299/'TEI europe'!M$302</f>
        <v>0</v>
      </c>
      <c r="O74" s="15">
        <f>'TEI europe'!N299/'TEI europe'!N$302</f>
        <v>0</v>
      </c>
      <c r="P74" s="34">
        <v>0</v>
      </c>
      <c r="Q74" s="34">
        <v>0</v>
      </c>
      <c r="R74"/>
    </row>
    <row r="75" spans="1:25">
      <c r="A75" s="6" t="s">
        <v>100</v>
      </c>
      <c r="B75" s="14" t="s">
        <v>101</v>
      </c>
      <c r="C75" s="15">
        <f>'TEI europe'!B300/'TEI europe'!B$302</f>
        <v>3.7822813313630302E-4</v>
      </c>
      <c r="D75" s="15">
        <f>'TEI europe'!C300/'TEI europe'!C$302</f>
        <v>5.5894985268574286E-4</v>
      </c>
      <c r="E75" s="15">
        <f>'TEI europe'!D300/'TEI europe'!D$302</f>
        <v>1.1831695441800049E-3</v>
      </c>
      <c r="F75" s="15">
        <f>'TEI europe'!E300/'TEI europe'!E$302</f>
        <v>5.3379579017089297E-3</v>
      </c>
      <c r="G75" s="15">
        <f>'TEI europe'!F300/'TEI europe'!F$302</f>
        <v>0</v>
      </c>
      <c r="H75" s="15">
        <f>'TEI europe'!G300/'TEI europe'!G$302</f>
        <v>4.8335764232304145E-4</v>
      </c>
      <c r="I75" s="15">
        <f>'TEI europe'!H300/'TEI europe'!H$302</f>
        <v>1.4206121818240399E-3</v>
      </c>
      <c r="J75" s="15">
        <f>'TEI europe'!I300/'TEI europe'!I$302</f>
        <v>1.5312556296162854E-3</v>
      </c>
      <c r="K75" s="15">
        <f>'TEI europe'!J300/'TEI europe'!J$302</f>
        <v>3.4730742229691417E-4</v>
      </c>
      <c r="L75" s="15">
        <f>'TEI europe'!K300/'TEI europe'!K$302</f>
        <v>4.709171686416303E-3</v>
      </c>
      <c r="M75" s="15">
        <f>'TEI europe'!L300/'TEI europe'!L$302</f>
        <v>1.4677359194330475E-2</v>
      </c>
      <c r="N75" s="15">
        <f>'TEI europe'!M300/'TEI europe'!M$302</f>
        <v>2.0556847308699005E-3</v>
      </c>
      <c r="O75" s="15">
        <f>'TEI europe'!N300/'TEI europe'!N$302</f>
        <v>2.8953719717099802E-3</v>
      </c>
      <c r="P75" s="35"/>
      <c r="Q75" s="35"/>
      <c r="R75"/>
    </row>
    <row r="76" spans="1:25">
      <c r="A76" s="6">
        <v>99</v>
      </c>
      <c r="B76" s="14" t="s">
        <v>102</v>
      </c>
      <c r="C76" s="15">
        <f>'TEI europe'!B301/'TEI europe'!B$302</f>
        <v>5.5414819506016482E-4</v>
      </c>
      <c r="D76" s="15">
        <f>'TEI europe'!C301/'TEI europe'!C$302</f>
        <v>4.6788084634446413E-4</v>
      </c>
      <c r="E76" s="15">
        <f>'TEI europe'!D301/'TEI europe'!D$302</f>
        <v>6.2563072306616094E-4</v>
      </c>
      <c r="F76" s="15">
        <f>'TEI europe'!E301/'TEI europe'!E$302</f>
        <v>2.0119721243932924E-3</v>
      </c>
      <c r="G76" s="15">
        <f>'TEI europe'!F301/'TEI europe'!F$302</f>
        <v>1.0780657775967645E-2</v>
      </c>
      <c r="H76" s="15">
        <f>'TEI europe'!G301/'TEI europe'!G$302</f>
        <v>2.0989112907881117E-3</v>
      </c>
      <c r="I76" s="15">
        <f>'TEI europe'!H301/'TEI europe'!H$302</f>
        <v>7.2373060753992452E-4</v>
      </c>
      <c r="J76" s="15">
        <f>'TEI europe'!I301/'TEI europe'!I$302</f>
        <v>1.17096018735363E-3</v>
      </c>
      <c r="K76" s="15">
        <f>'TEI europe'!J301/'TEI europe'!J$302</f>
        <v>1.2776613496877939E-3</v>
      </c>
      <c r="L76" s="15">
        <f>'TEI europe'!K301/'TEI europe'!K$302</f>
        <v>2.4607142072943134E-3</v>
      </c>
      <c r="M76" s="15">
        <f>'TEI europe'!L301/'TEI europe'!L$302</f>
        <v>1.4313688922044016E-3</v>
      </c>
      <c r="N76" s="15">
        <f>'TEI europe'!M301/'TEI europe'!M$302</f>
        <v>3.40851085851568E-3</v>
      </c>
      <c r="O76" s="15">
        <f>'TEI europe'!N301/'TEI europe'!N$302</f>
        <v>2.571220081609699E-3</v>
      </c>
      <c r="P76" s="35"/>
      <c r="Q76" s="35"/>
      <c r="R76"/>
    </row>
    <row r="77" spans="1:25">
      <c r="B77" s="14" t="s">
        <v>103</v>
      </c>
      <c r="C77" s="15">
        <f>SUM(C12:C76)</f>
        <v>1</v>
      </c>
      <c r="D77" s="15">
        <f t="shared" ref="D77:O77" si="0">SUM(D12:D76)</f>
        <v>0.99999999999999967</v>
      </c>
      <c r="E77" s="15">
        <f t="shared" si="0"/>
        <v>1.0000000000000002</v>
      </c>
      <c r="F77" s="15">
        <f t="shared" si="0"/>
        <v>1</v>
      </c>
      <c r="G77" s="15">
        <f t="shared" si="0"/>
        <v>0.99999999999999978</v>
      </c>
      <c r="H77" s="15">
        <f t="shared" si="0"/>
        <v>1.0000000000000002</v>
      </c>
      <c r="I77" s="15">
        <f t="shared" si="0"/>
        <v>0.99999999999999978</v>
      </c>
      <c r="J77" s="15">
        <f t="shared" si="0"/>
        <v>0.99999999999999989</v>
      </c>
      <c r="K77" s="15">
        <f t="shared" si="0"/>
        <v>0.99999999999999978</v>
      </c>
      <c r="L77" s="15">
        <f t="shared" si="0"/>
        <v>1.0000000000000002</v>
      </c>
      <c r="M77" s="15">
        <f t="shared" si="0"/>
        <v>1.0000000000000002</v>
      </c>
      <c r="N77" s="15">
        <f t="shared" si="0"/>
        <v>0.99999999999999989</v>
      </c>
      <c r="O77" s="15">
        <f t="shared" si="0"/>
        <v>1</v>
      </c>
      <c r="P77" s="36">
        <f>SUM(P12:P74)</f>
        <v>1.0006099299973581</v>
      </c>
      <c r="Q77" s="36">
        <f>SUM(Q12:Q74)</f>
        <v>1.00000022401046</v>
      </c>
      <c r="R77"/>
    </row>
    <row r="78" spans="1:25">
      <c r="B78" s="19" t="s">
        <v>123</v>
      </c>
      <c r="C78" s="37">
        <f>C79-SUM(C42:C44)</f>
        <v>0.17474139750897183</v>
      </c>
      <c r="D78" s="37">
        <f t="shared" ref="D78:Q78" si="1">D79-SUM(D42:D44)</f>
        <v>0.12431841116660892</v>
      </c>
      <c r="E78" s="37">
        <f t="shared" si="1"/>
        <v>0.17543674844290696</v>
      </c>
      <c r="F78" s="37">
        <f t="shared" si="1"/>
        <v>0.25390019906060479</v>
      </c>
      <c r="G78" s="37">
        <f t="shared" si="1"/>
        <v>0.22811266793673171</v>
      </c>
      <c r="H78" s="37">
        <f t="shared" si="1"/>
        <v>0.22202432951444889</v>
      </c>
      <c r="I78" s="37">
        <f t="shared" si="1"/>
        <v>0.11171644079668826</v>
      </c>
      <c r="J78" s="37">
        <f t="shared" si="1"/>
        <v>0.39542424788326441</v>
      </c>
      <c r="K78" s="37">
        <f t="shared" si="1"/>
        <v>0.19902123801566998</v>
      </c>
      <c r="L78" s="37">
        <f t="shared" si="1"/>
        <v>0.27021354978640105</v>
      </c>
      <c r="M78" s="37">
        <f t="shared" si="1"/>
        <v>0.19617369140867819</v>
      </c>
      <c r="N78" s="37">
        <f t="shared" si="1"/>
        <v>0.17452118185115584</v>
      </c>
      <c r="O78" s="37">
        <f t="shared" si="1"/>
        <v>0.23821582493291663</v>
      </c>
      <c r="P78" s="38">
        <f t="shared" si="1"/>
        <v>0.24957092454072533</v>
      </c>
      <c r="Q78" s="38">
        <f t="shared" si="1"/>
        <v>0.24091136632290794</v>
      </c>
      <c r="R78"/>
      <c r="S78"/>
      <c r="T78"/>
      <c r="U78"/>
      <c r="V78"/>
      <c r="W78"/>
      <c r="X78"/>
      <c r="Y78"/>
    </row>
    <row r="79" spans="1:25">
      <c r="B79" s="19" t="s">
        <v>112</v>
      </c>
      <c r="C79" s="18">
        <f>1-C80</f>
        <v>0.20393533178523671</v>
      </c>
      <c r="D79" s="18">
        <f t="shared" ref="D79:Q79" si="2">1-D80</f>
        <v>0.13395476561898001</v>
      </c>
      <c r="E79" s="18">
        <f t="shared" si="2"/>
        <v>0.19581834244523255</v>
      </c>
      <c r="F79" s="18">
        <f t="shared" si="2"/>
        <v>0.27317952132868495</v>
      </c>
      <c r="G79" s="18">
        <f t="shared" si="2"/>
        <v>0.23232556491368284</v>
      </c>
      <c r="H79" s="18">
        <f t="shared" si="2"/>
        <v>0.23651274393974975</v>
      </c>
      <c r="I79" s="18">
        <f t="shared" si="2"/>
        <v>0.12681633709975537</v>
      </c>
      <c r="J79" s="18">
        <f t="shared" si="2"/>
        <v>0.39895514321743841</v>
      </c>
      <c r="K79" s="18">
        <f t="shared" si="2"/>
        <v>0.2179066814238344</v>
      </c>
      <c r="L79" s="18">
        <f t="shared" si="2"/>
        <v>0.27974216906858296</v>
      </c>
      <c r="M79" s="18">
        <f t="shared" si="2"/>
        <v>0.20993410418997871</v>
      </c>
      <c r="N79" s="18">
        <f t="shared" si="2"/>
        <v>0.19440093215966814</v>
      </c>
      <c r="O79" s="18">
        <f t="shared" si="2"/>
        <v>0.2535317955366625</v>
      </c>
      <c r="P79" s="39">
        <f t="shared" si="2"/>
        <v>0.25378360924536225</v>
      </c>
      <c r="Q79" s="39">
        <f t="shared" si="2"/>
        <v>0.24512405102754486</v>
      </c>
      <c r="R79"/>
    </row>
    <row r="80" spans="1:25">
      <c r="B80" s="13" t="s">
        <v>111</v>
      </c>
      <c r="C80" s="18">
        <f t="shared" ref="C80:O80" si="3">SUM(C13:C37)</f>
        <v>0.79606466821476329</v>
      </c>
      <c r="D80" s="18">
        <f t="shared" si="3"/>
        <v>0.86604523438101999</v>
      </c>
      <c r="E80" s="18">
        <f t="shared" si="3"/>
        <v>0.80418165755476745</v>
      </c>
      <c r="F80" s="18">
        <f t="shared" si="3"/>
        <v>0.72682047867131505</v>
      </c>
      <c r="G80" s="18">
        <f t="shared" si="3"/>
        <v>0.76767443508631716</v>
      </c>
      <c r="H80" s="18">
        <f t="shared" si="3"/>
        <v>0.76348725606025025</v>
      </c>
      <c r="I80" s="18">
        <f t="shared" si="3"/>
        <v>0.87318366290024463</v>
      </c>
      <c r="J80" s="18">
        <f t="shared" si="3"/>
        <v>0.60104485678256159</v>
      </c>
      <c r="K80" s="18">
        <f t="shared" si="3"/>
        <v>0.7820933185761656</v>
      </c>
      <c r="L80" s="18">
        <f t="shared" si="3"/>
        <v>0.72025783093141704</v>
      </c>
      <c r="M80" s="18">
        <f t="shared" si="3"/>
        <v>0.79006589581002129</v>
      </c>
      <c r="N80" s="18">
        <f t="shared" si="3"/>
        <v>0.80559906784033186</v>
      </c>
      <c r="O80" s="18">
        <f t="shared" si="3"/>
        <v>0.7464682044633375</v>
      </c>
      <c r="P80" s="39">
        <f t="shared" ref="P80:Q80" si="4">SUM(P13:P37)</f>
        <v>0.74621639075463775</v>
      </c>
      <c r="Q80" s="39">
        <f t="shared" si="4"/>
        <v>0.75487594897245514</v>
      </c>
      <c r="R80"/>
    </row>
    <row r="81" spans="2:7">
      <c r="G81" s="20"/>
    </row>
    <row r="82" spans="2:7">
      <c r="B82" s="41"/>
      <c r="C82" s="42" t="s">
        <v>125</v>
      </c>
      <c r="D82" s="43">
        <v>13</v>
      </c>
      <c r="E82" s="43" t="s">
        <v>109</v>
      </c>
      <c r="F82" s="44" t="s">
        <v>109</v>
      </c>
      <c r="G82" s="20"/>
    </row>
    <row r="83" spans="2:7">
      <c r="B83" s="45"/>
      <c r="C83" s="46" t="s">
        <v>126</v>
      </c>
      <c r="D83" s="47" t="s">
        <v>127</v>
      </c>
      <c r="E83" s="47" t="s">
        <v>121</v>
      </c>
      <c r="F83" s="48" t="s">
        <v>122</v>
      </c>
      <c r="G83" s="20"/>
    </row>
    <row r="84" spans="2:7">
      <c r="B84" s="49" t="s">
        <v>128</v>
      </c>
      <c r="C84" s="50">
        <f>G80</f>
        <v>0.76767443508631716</v>
      </c>
      <c r="D84" s="51">
        <f>O80</f>
        <v>0.7464682044633375</v>
      </c>
      <c r="E84" s="51">
        <f t="shared" ref="E84:F84" si="5">P80</f>
        <v>0.74621639075463775</v>
      </c>
      <c r="F84" s="52">
        <f t="shared" si="5"/>
        <v>0.75487594897245514</v>
      </c>
      <c r="G84" s="20"/>
    </row>
    <row r="85" spans="2:7">
      <c r="B85" s="53" t="s">
        <v>40</v>
      </c>
      <c r="C85" s="54">
        <f t="shared" ref="C85:C93" si="6">G26</f>
        <v>9.6904871302910506E-2</v>
      </c>
      <c r="D85" s="55">
        <f t="shared" ref="D85:F93" si="7">O26</f>
        <v>8.5176758791344814E-2</v>
      </c>
      <c r="E85" s="55">
        <f t="shared" si="7"/>
        <v>0.10127887280845374</v>
      </c>
      <c r="F85" s="56">
        <f t="shared" si="7"/>
        <v>8.9884603784742681E-2</v>
      </c>
      <c r="G85" s="20"/>
    </row>
    <row r="86" spans="2:7">
      <c r="B86" s="57" t="s">
        <v>41</v>
      </c>
      <c r="C86" s="54">
        <f t="shared" si="6"/>
        <v>0.1271932290385713</v>
      </c>
      <c r="D86" s="55">
        <f t="shared" si="7"/>
        <v>0.111039770330116</v>
      </c>
      <c r="E86" s="55">
        <f t="shared" si="7"/>
        <v>0.10744099559184997</v>
      </c>
      <c r="F86" s="56">
        <f t="shared" si="7"/>
        <v>0.10237855202713207</v>
      </c>
      <c r="G86" s="20"/>
    </row>
    <row r="87" spans="2:7">
      <c r="B87" s="53" t="s">
        <v>42</v>
      </c>
      <c r="C87" s="54">
        <f t="shared" si="6"/>
        <v>0.12798947663934435</v>
      </c>
      <c r="D87" s="55">
        <f t="shared" si="7"/>
        <v>0.12179608248672208</v>
      </c>
      <c r="E87" s="55">
        <f t="shared" si="7"/>
        <v>0.15906771408018536</v>
      </c>
      <c r="F87" s="56">
        <f t="shared" si="7"/>
        <v>0.16074273985493578</v>
      </c>
      <c r="G87" s="20"/>
    </row>
    <row r="88" spans="2:7">
      <c r="B88" s="53" t="s">
        <v>43</v>
      </c>
      <c r="C88" s="54">
        <f t="shared" si="6"/>
        <v>9.0490756257585014E-2</v>
      </c>
      <c r="D88" s="55">
        <f t="shared" si="7"/>
        <v>9.8080119592816248E-2</v>
      </c>
      <c r="E88" s="55">
        <f t="shared" si="7"/>
        <v>8.8271125088766167E-2</v>
      </c>
      <c r="F88" s="56">
        <f t="shared" si="7"/>
        <v>8.8861694907469646E-2</v>
      </c>
      <c r="G88" s="20"/>
    </row>
    <row r="89" spans="2:7">
      <c r="B89" s="53" t="s">
        <v>44</v>
      </c>
      <c r="C89" s="54">
        <f t="shared" si="6"/>
        <v>0.10964886176698477</v>
      </c>
      <c r="D89" s="55">
        <f t="shared" si="7"/>
        <v>0.17163553895920514</v>
      </c>
      <c r="E89" s="55">
        <f t="shared" si="7"/>
        <v>0.15565825507428116</v>
      </c>
      <c r="F89" s="56">
        <f t="shared" si="7"/>
        <v>0.18397678264035164</v>
      </c>
      <c r="G89" s="20"/>
    </row>
    <row r="90" spans="2:7">
      <c r="B90" s="53" t="s">
        <v>45</v>
      </c>
      <c r="C90" s="54">
        <f t="shared" si="6"/>
        <v>2.6778861640625328E-2</v>
      </c>
      <c r="D90" s="55">
        <f t="shared" si="7"/>
        <v>3.1203161057574733E-2</v>
      </c>
      <c r="E90" s="55">
        <f t="shared" si="7"/>
        <v>1.5000894762893305E-2</v>
      </c>
      <c r="F90" s="56">
        <f t="shared" si="7"/>
        <v>1.3575403759844354E-2</v>
      </c>
      <c r="G90" s="20"/>
    </row>
    <row r="91" spans="2:7">
      <c r="B91" s="53" t="s">
        <v>46</v>
      </c>
      <c r="C91" s="54">
        <f t="shared" si="6"/>
        <v>4.2138126250660876E-4</v>
      </c>
      <c r="D91" s="55">
        <f t="shared" si="7"/>
        <v>1.8711121959424592E-3</v>
      </c>
      <c r="E91" s="55">
        <f t="shared" si="7"/>
        <v>1.8618169593044569E-2</v>
      </c>
      <c r="F91" s="56">
        <f t="shared" si="7"/>
        <v>1.9764298222191071E-2</v>
      </c>
      <c r="G91" s="20"/>
    </row>
    <row r="92" spans="2:7">
      <c r="B92" s="53" t="s">
        <v>48</v>
      </c>
      <c r="C92" s="54">
        <f t="shared" si="6"/>
        <v>9.0911038742353661E-3</v>
      </c>
      <c r="D92" s="55">
        <f t="shared" si="7"/>
        <v>3.8135201537939441E-3</v>
      </c>
      <c r="E92" s="55">
        <f t="shared" si="7"/>
        <v>0</v>
      </c>
      <c r="F92" s="56">
        <f t="shared" si="7"/>
        <v>0</v>
      </c>
      <c r="G92" s="20"/>
    </row>
    <row r="93" spans="2:7">
      <c r="B93" s="53" t="s">
        <v>49</v>
      </c>
      <c r="C93" s="54">
        <f t="shared" si="6"/>
        <v>1.884934896503378E-2</v>
      </c>
      <c r="D93" s="55">
        <f t="shared" si="7"/>
        <v>1.9145683158103294E-2</v>
      </c>
      <c r="E93" s="55">
        <f t="shared" si="7"/>
        <v>1.1533598031711216E-2</v>
      </c>
      <c r="F93" s="56">
        <f t="shared" si="7"/>
        <v>1.0644390839056859E-2</v>
      </c>
      <c r="G93" s="20"/>
    </row>
    <row r="94" spans="2:7">
      <c r="B94" s="58" t="s">
        <v>129</v>
      </c>
      <c r="C94" s="59">
        <f>SUM(C85:C93)</f>
        <v>0.60736789074779707</v>
      </c>
      <c r="D94" s="60">
        <f t="shared" ref="D94:F94" si="8">SUM(D85:D93)</f>
        <v>0.6437617467256187</v>
      </c>
      <c r="E94" s="60">
        <f t="shared" si="8"/>
        <v>0.6568696250311854</v>
      </c>
      <c r="F94" s="61">
        <f t="shared" si="8"/>
        <v>0.6698284660357241</v>
      </c>
      <c r="G94" s="20"/>
    </row>
    <row r="95" spans="2:7">
      <c r="B95" s="62" t="s">
        <v>130</v>
      </c>
      <c r="C95" s="63">
        <f>G79</f>
        <v>0.23232556491368284</v>
      </c>
      <c r="D95" s="64">
        <f>O79</f>
        <v>0.2535317955366625</v>
      </c>
      <c r="E95" s="64">
        <f t="shared" ref="E95:F95" si="9">P79</f>
        <v>0.25378360924536225</v>
      </c>
      <c r="F95" s="65">
        <f t="shared" si="9"/>
        <v>0.24512405102754486</v>
      </c>
      <c r="G95" s="20"/>
    </row>
    <row r="96" spans="2:7">
      <c r="B96" s="66" t="s">
        <v>131</v>
      </c>
      <c r="C96" s="67">
        <f>SUM(G42:G44)</f>
        <v>4.2128969769511231E-3</v>
      </c>
      <c r="D96" s="55">
        <f>SUM(O42:O44)</f>
        <v>1.531597060374588E-2</v>
      </c>
      <c r="E96" s="55">
        <f t="shared" ref="E96:F96" si="10">SUM(P42:P44)</f>
        <v>4.2126847046369395E-3</v>
      </c>
      <c r="F96" s="56">
        <f t="shared" si="10"/>
        <v>4.2126847046369395E-3</v>
      </c>
      <c r="G96" s="20"/>
    </row>
    <row r="97" spans="2:7">
      <c r="B97" s="68" t="s">
        <v>132</v>
      </c>
      <c r="C97" s="59">
        <f>C95-C96</f>
        <v>0.22811266793673171</v>
      </c>
      <c r="D97" s="60">
        <f>D95-D96</f>
        <v>0.23821582493291663</v>
      </c>
      <c r="E97" s="60">
        <f t="shared" ref="E97:F97" si="11">E95-E96</f>
        <v>0.24957092454072533</v>
      </c>
      <c r="F97" s="61">
        <f t="shared" si="11"/>
        <v>0.24091136632290794</v>
      </c>
      <c r="G97" s="20"/>
    </row>
    <row r="98" spans="2:7">
      <c r="G98" s="20"/>
    </row>
    <row r="99" spans="2:7">
      <c r="G99" s="20"/>
    </row>
    <row r="100" spans="2:7">
      <c r="G100" s="20"/>
    </row>
    <row r="101" spans="2:7">
      <c r="G101" s="20"/>
    </row>
    <row r="102" spans="2:7">
      <c r="G102" s="20"/>
    </row>
    <row r="103" spans="2:7">
      <c r="G103" s="20"/>
    </row>
    <row r="104" spans="2:7">
      <c r="G104" s="20"/>
    </row>
    <row r="105" spans="2:7">
      <c r="G105" s="20"/>
    </row>
    <row r="106" spans="2:7">
      <c r="G106" s="20"/>
    </row>
    <row r="107" spans="2:7">
      <c r="G107" s="2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TEI europe</vt:lpstr>
      <vt:lpstr>Structue TEI Europe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2021-07-03T11:44:50Z</dcterms:created>
  <dcterms:modified xsi:type="dcterms:W3CDTF">2021-09-23T15:18:38Z</dcterms:modified>
</cp:coreProperties>
</file>